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-TLAX-244-01\Documents\DOCUMENTOS\2022\Transparencia 22\Estadística Homologada 2011-2018\2017\"/>
    </mc:Choice>
  </mc:AlternateContent>
  <xr:revisionPtr revIDLastSave="0" documentId="13_ncr:1_{ABF44816-62BD-4C19-892F-512C0955F45D}" xr6:coauthVersionLast="47" xr6:coauthVersionMax="47" xr10:uidLastSave="{00000000-0000-0000-0000-000000000000}"/>
  <bookViews>
    <workbookView xWindow="-120" yWindow="-120" windowWidth="20730" windowHeight="11160" tabRatio="723" xr2:uid="{00000000-000D-0000-FFFF-FFFF00000000}"/>
  </bookViews>
  <sheets>
    <sheet name="1 CUAUH" sheetId="1" r:id="rId1"/>
    <sheet name="2 CUAUH" sheetId="2" r:id="rId2"/>
    <sheet name="3 CUAUH" sheetId="3" r:id="rId3"/>
    <sheet name="4 CUAUH" sheetId="4" r:id="rId4"/>
    <sheet name="JUAREZ" sheetId="5" r:id="rId5"/>
    <sheet name="ZARAGOZA" sheetId="6" r:id="rId6"/>
    <sheet name="JMYOMC" sheetId="7" r:id="rId7"/>
    <sheet name="1FAMCUAUH" sheetId="8" r:id="rId8"/>
    <sheet name="2FAMCUAUH" sheetId="9" r:id="rId9"/>
    <sheet name="3FAMCUAUH" sheetId="10" r:id="rId10"/>
    <sheet name="FAMJUAREZ" sheetId="11" r:id="rId11"/>
    <sheet name="FAMZARAGO" sheetId="12" r:id="rId12"/>
    <sheet name="4FAMCUAUH" sheetId="13" r:id="rId13"/>
    <sheet name="MORELOS" sheetId="14" r:id="rId14"/>
    <sheet name="OCAMPO" sheetId="15" r:id="rId15"/>
    <sheet name="XICOTENCATL" sheetId="16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nm.Print_Area" localSheetId="0">'1 CUAUH'!$A$1:$O$119</definedName>
    <definedName name="_xlnm.Print_Area" localSheetId="7">'1FAMCUAUH'!$A$1:$P$38</definedName>
    <definedName name="_xlnm.Print_Area" localSheetId="1">'2 CUAUH'!$A$1:$O$118</definedName>
    <definedName name="_xlnm.Print_Area" localSheetId="8">'2FAMCUAUH'!$A$1:$P$38</definedName>
    <definedName name="_xlnm.Print_Area" localSheetId="2">'3 CUAUH'!$A$1:$O$118</definedName>
    <definedName name="_xlnm.Print_Area" localSheetId="9">'3FAMCUAUH'!$A$1:$P$38</definedName>
    <definedName name="_xlnm.Print_Area" localSheetId="3">'4 CUAUH'!$A$1:$O$119</definedName>
    <definedName name="_xlnm.Print_Area" localSheetId="12">'4FAMCUAUH'!$A$1:$O$154</definedName>
    <definedName name="_xlnm.Print_Area" localSheetId="10">FAMJUAREZ!$A$1:$P$39</definedName>
    <definedName name="_xlnm.Print_Area" localSheetId="11">FAMZARAGO!$A$1:$P$38</definedName>
    <definedName name="_xlnm.Print_Area" localSheetId="4">JUAREZ!$A$1:$O$119</definedName>
    <definedName name="_xlnm.Print_Area" localSheetId="13">MORELOS!$A$1:$O$155</definedName>
    <definedName name="_xlnm.Print_Area" localSheetId="14">OCAMPO!$A$1:$O$154</definedName>
    <definedName name="_xlnm.Print_Area" localSheetId="15">XICOTENCATL!$A$1:$O$154</definedName>
    <definedName name="_xlnm.Print_Area" localSheetId="5">ZARAGOZA!$A$1:$O$119</definedName>
    <definedName name="_xlnm.Print_Titles" localSheetId="0">'1 CUAUH'!$1:$2</definedName>
    <definedName name="_xlnm.Print_Titles" localSheetId="7">'1FAMCUAUH'!$1:$3</definedName>
    <definedName name="_xlnm.Print_Titles" localSheetId="1">'2 CUAUH'!$1:$2</definedName>
    <definedName name="_xlnm.Print_Titles" localSheetId="8">'2FAMCUAUH'!$1:$3</definedName>
    <definedName name="_xlnm.Print_Titles" localSheetId="2">'3 CUAUH'!$1:$2</definedName>
    <definedName name="_xlnm.Print_Titles" localSheetId="9">'3FAMCUAUH'!$1:$3</definedName>
    <definedName name="_xlnm.Print_Titles" localSheetId="3">'4 CUAUH'!$1:$2</definedName>
    <definedName name="_xlnm.Print_Titles" localSheetId="12">'4FAMCUAUH'!$1:$2</definedName>
    <definedName name="_xlnm.Print_Titles" localSheetId="10">FAMJUAREZ!$1:$4</definedName>
    <definedName name="_xlnm.Print_Titles" localSheetId="11">FAMZARAGO!$1:$3</definedName>
    <definedName name="_xlnm.Print_Titles" localSheetId="6">JMYOMC!$1:$2</definedName>
    <definedName name="_xlnm.Print_Titles" localSheetId="4">JUAREZ!$1:$2</definedName>
    <definedName name="_xlnm.Print_Titles" localSheetId="13">MORELOS!$1:$2</definedName>
    <definedName name="_xlnm.Print_Titles" localSheetId="14">OCAMPO!$1:$2</definedName>
    <definedName name="_xlnm.Print_Titles" localSheetId="15">XICOTENCATL!$1:$2</definedName>
    <definedName name="_xlnm.Print_Titles" localSheetId="5">ZARAGOZA!$1:$2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17" i="1" l="1"/>
  <c r="L117" i="1"/>
  <c r="M117" i="1"/>
  <c r="N117" i="1"/>
  <c r="N153" i="16" l="1"/>
  <c r="M153" i="16"/>
  <c r="L153" i="16"/>
  <c r="K153" i="16"/>
  <c r="J153" i="16"/>
  <c r="I153" i="16"/>
  <c r="H153" i="16"/>
  <c r="G153" i="16"/>
  <c r="F153" i="16"/>
  <c r="E153" i="16"/>
  <c r="D153" i="16"/>
  <c r="C153" i="16"/>
  <c r="N152" i="16"/>
  <c r="M152" i="16"/>
  <c r="L152" i="16"/>
  <c r="K152" i="16"/>
  <c r="J152" i="16"/>
  <c r="I152" i="16"/>
  <c r="H152" i="16"/>
  <c r="G152" i="16"/>
  <c r="F152" i="16"/>
  <c r="E152" i="16"/>
  <c r="D152" i="16"/>
  <c r="C152" i="16"/>
  <c r="N151" i="16"/>
  <c r="M151" i="16"/>
  <c r="L151" i="16"/>
  <c r="K151" i="16"/>
  <c r="J151" i="16"/>
  <c r="I151" i="16"/>
  <c r="H151" i="16"/>
  <c r="G151" i="16"/>
  <c r="F151" i="16"/>
  <c r="E151" i="16"/>
  <c r="D151" i="16"/>
  <c r="C151" i="16"/>
  <c r="N150" i="16"/>
  <c r="M150" i="16"/>
  <c r="L150" i="16"/>
  <c r="K150" i="16"/>
  <c r="J150" i="16"/>
  <c r="I150" i="16"/>
  <c r="H150" i="16"/>
  <c r="G150" i="16"/>
  <c r="F150" i="16"/>
  <c r="E150" i="16"/>
  <c r="D150" i="16"/>
  <c r="C150" i="16"/>
  <c r="N149" i="16"/>
  <c r="M149" i="16"/>
  <c r="L149" i="16"/>
  <c r="K149" i="16"/>
  <c r="J149" i="16"/>
  <c r="I149" i="16"/>
  <c r="H149" i="16"/>
  <c r="G149" i="16"/>
  <c r="F149" i="16"/>
  <c r="E149" i="16"/>
  <c r="D149" i="16"/>
  <c r="C149" i="16"/>
  <c r="N148" i="16"/>
  <c r="M148" i="16"/>
  <c r="L148" i="16"/>
  <c r="K148" i="16"/>
  <c r="J148" i="16"/>
  <c r="I148" i="16"/>
  <c r="H148" i="16"/>
  <c r="G148" i="16"/>
  <c r="F148" i="16"/>
  <c r="E148" i="16"/>
  <c r="D148" i="16"/>
  <c r="C148" i="16"/>
  <c r="N147" i="16"/>
  <c r="M147" i="16"/>
  <c r="L147" i="16"/>
  <c r="K147" i="16"/>
  <c r="J147" i="16"/>
  <c r="I147" i="16"/>
  <c r="H147" i="16"/>
  <c r="G147" i="16"/>
  <c r="F147" i="16"/>
  <c r="E147" i="16"/>
  <c r="D147" i="16"/>
  <c r="C147" i="16"/>
  <c r="N146" i="16"/>
  <c r="M146" i="16"/>
  <c r="L146" i="16"/>
  <c r="K146" i="16"/>
  <c r="J146" i="16"/>
  <c r="I146" i="16"/>
  <c r="H146" i="16"/>
  <c r="G146" i="16"/>
  <c r="F146" i="16"/>
  <c r="E146" i="16"/>
  <c r="D146" i="16"/>
  <c r="C146" i="16"/>
  <c r="N145" i="16"/>
  <c r="M145" i="16"/>
  <c r="L145" i="16"/>
  <c r="K145" i="16"/>
  <c r="J145" i="16"/>
  <c r="I145" i="16"/>
  <c r="H145" i="16"/>
  <c r="G145" i="16"/>
  <c r="F145" i="16"/>
  <c r="E145" i="16"/>
  <c r="D145" i="16"/>
  <c r="C145" i="16"/>
  <c r="N144" i="16"/>
  <c r="M144" i="16"/>
  <c r="L144" i="16"/>
  <c r="K144" i="16"/>
  <c r="J144" i="16"/>
  <c r="I144" i="16"/>
  <c r="H144" i="16"/>
  <c r="G144" i="16"/>
  <c r="F144" i="16"/>
  <c r="E144" i="16"/>
  <c r="D144" i="16"/>
  <c r="C144" i="16"/>
  <c r="N143" i="16"/>
  <c r="M143" i="16"/>
  <c r="L143" i="16"/>
  <c r="K143" i="16"/>
  <c r="J143" i="16"/>
  <c r="I143" i="16"/>
  <c r="H143" i="16"/>
  <c r="G143" i="16"/>
  <c r="F143" i="16"/>
  <c r="E143" i="16"/>
  <c r="D143" i="16"/>
  <c r="C143" i="16"/>
  <c r="N142" i="16"/>
  <c r="M142" i="16"/>
  <c r="L142" i="16"/>
  <c r="K142" i="16"/>
  <c r="J142" i="16"/>
  <c r="I142" i="16"/>
  <c r="H142" i="16"/>
  <c r="G142" i="16"/>
  <c r="F142" i="16"/>
  <c r="E142" i="16"/>
  <c r="D142" i="16"/>
  <c r="C142" i="16"/>
  <c r="N141" i="16"/>
  <c r="M141" i="16"/>
  <c r="L141" i="16"/>
  <c r="K141" i="16"/>
  <c r="J141" i="16"/>
  <c r="I141" i="16"/>
  <c r="H141" i="16"/>
  <c r="G141" i="16"/>
  <c r="F141" i="16"/>
  <c r="E141" i="16"/>
  <c r="D141" i="16"/>
  <c r="C141" i="16"/>
  <c r="N140" i="16"/>
  <c r="M140" i="16"/>
  <c r="L140" i="16"/>
  <c r="K140" i="16"/>
  <c r="J140" i="16"/>
  <c r="I140" i="16"/>
  <c r="H140" i="16"/>
  <c r="G140" i="16"/>
  <c r="F140" i="16"/>
  <c r="E140" i="16"/>
  <c r="D140" i="16"/>
  <c r="C140" i="16"/>
  <c r="N139" i="16"/>
  <c r="M139" i="16"/>
  <c r="L139" i="16"/>
  <c r="K139" i="16"/>
  <c r="J139" i="16"/>
  <c r="I139" i="16"/>
  <c r="H139" i="16"/>
  <c r="G139" i="16"/>
  <c r="F139" i="16"/>
  <c r="E139" i="16"/>
  <c r="D139" i="16"/>
  <c r="C139" i="16"/>
  <c r="N138" i="16"/>
  <c r="M138" i="16"/>
  <c r="L138" i="16"/>
  <c r="K138" i="16"/>
  <c r="J138" i="16"/>
  <c r="I138" i="16"/>
  <c r="H138" i="16"/>
  <c r="G138" i="16"/>
  <c r="F138" i="16"/>
  <c r="E138" i="16"/>
  <c r="D138" i="16"/>
  <c r="C138" i="16"/>
  <c r="N137" i="16"/>
  <c r="M137" i="16"/>
  <c r="L137" i="16"/>
  <c r="K137" i="16"/>
  <c r="J137" i="16"/>
  <c r="I137" i="16"/>
  <c r="H137" i="16"/>
  <c r="G137" i="16"/>
  <c r="F137" i="16"/>
  <c r="E137" i="16"/>
  <c r="D137" i="16"/>
  <c r="C137" i="16"/>
  <c r="N136" i="16"/>
  <c r="M136" i="16"/>
  <c r="L136" i="16"/>
  <c r="K136" i="16"/>
  <c r="J136" i="16"/>
  <c r="I136" i="16"/>
  <c r="H136" i="16"/>
  <c r="G136" i="16"/>
  <c r="F136" i="16"/>
  <c r="E136" i="16"/>
  <c r="D136" i="16"/>
  <c r="C136" i="16"/>
  <c r="N135" i="16"/>
  <c r="M135" i="16"/>
  <c r="L135" i="16"/>
  <c r="K135" i="16"/>
  <c r="J135" i="16"/>
  <c r="O135" i="16" s="1"/>
  <c r="I135" i="16"/>
  <c r="H135" i="16"/>
  <c r="G135" i="16"/>
  <c r="F135" i="16"/>
  <c r="E135" i="16"/>
  <c r="D135" i="16"/>
  <c r="C135" i="16"/>
  <c r="N134" i="16"/>
  <c r="M134" i="16"/>
  <c r="L134" i="16"/>
  <c r="K134" i="16"/>
  <c r="J134" i="16"/>
  <c r="I134" i="16"/>
  <c r="H134" i="16"/>
  <c r="G134" i="16"/>
  <c r="F134" i="16"/>
  <c r="E134" i="16"/>
  <c r="D134" i="16"/>
  <c r="C134" i="16"/>
  <c r="N133" i="16"/>
  <c r="M133" i="16"/>
  <c r="L133" i="16"/>
  <c r="K133" i="16"/>
  <c r="J133" i="16"/>
  <c r="I133" i="16"/>
  <c r="H133" i="16"/>
  <c r="G133" i="16"/>
  <c r="F133" i="16"/>
  <c r="E133" i="16"/>
  <c r="D133" i="16"/>
  <c r="C133" i="16"/>
  <c r="N132" i="16"/>
  <c r="M132" i="16"/>
  <c r="L132" i="16"/>
  <c r="K132" i="16"/>
  <c r="J132" i="16"/>
  <c r="I132" i="16"/>
  <c r="H132" i="16"/>
  <c r="G132" i="16"/>
  <c r="F132" i="16"/>
  <c r="E132" i="16"/>
  <c r="D132" i="16"/>
  <c r="C132" i="16"/>
  <c r="N131" i="16"/>
  <c r="M131" i="16"/>
  <c r="L131" i="16"/>
  <c r="K131" i="16"/>
  <c r="J131" i="16"/>
  <c r="I131" i="16"/>
  <c r="H131" i="16"/>
  <c r="G131" i="16"/>
  <c r="F131" i="16"/>
  <c r="E131" i="16"/>
  <c r="D131" i="16"/>
  <c r="C131" i="16"/>
  <c r="N130" i="16"/>
  <c r="M130" i="16"/>
  <c r="L130" i="16"/>
  <c r="K130" i="16"/>
  <c r="J130" i="16"/>
  <c r="I130" i="16"/>
  <c r="H130" i="16"/>
  <c r="G130" i="16"/>
  <c r="F130" i="16"/>
  <c r="E130" i="16"/>
  <c r="D130" i="16"/>
  <c r="C130" i="16"/>
  <c r="N129" i="16"/>
  <c r="M129" i="16"/>
  <c r="L129" i="16"/>
  <c r="K129" i="16"/>
  <c r="J129" i="16"/>
  <c r="I129" i="16"/>
  <c r="H129" i="16"/>
  <c r="G129" i="16"/>
  <c r="F129" i="16"/>
  <c r="E129" i="16"/>
  <c r="D129" i="16"/>
  <c r="C129" i="16"/>
  <c r="N128" i="16"/>
  <c r="M128" i="16"/>
  <c r="L128" i="16"/>
  <c r="K128" i="16"/>
  <c r="J128" i="16"/>
  <c r="I128" i="16"/>
  <c r="H128" i="16"/>
  <c r="G128" i="16"/>
  <c r="F128" i="16"/>
  <c r="E128" i="16"/>
  <c r="D128" i="16"/>
  <c r="C128" i="16"/>
  <c r="N127" i="16"/>
  <c r="M127" i="16"/>
  <c r="L127" i="16"/>
  <c r="K127" i="16"/>
  <c r="J127" i="16"/>
  <c r="I127" i="16"/>
  <c r="H127" i="16"/>
  <c r="G127" i="16"/>
  <c r="F127" i="16"/>
  <c r="E127" i="16"/>
  <c r="D127" i="16"/>
  <c r="C127" i="16"/>
  <c r="N126" i="16"/>
  <c r="M126" i="16"/>
  <c r="L126" i="16"/>
  <c r="K126" i="16"/>
  <c r="J126" i="16"/>
  <c r="I126" i="16"/>
  <c r="H126" i="16"/>
  <c r="G126" i="16"/>
  <c r="F126" i="16"/>
  <c r="E126" i="16"/>
  <c r="D126" i="16"/>
  <c r="C126" i="16"/>
  <c r="N125" i="16"/>
  <c r="M125" i="16"/>
  <c r="L125" i="16"/>
  <c r="K125" i="16"/>
  <c r="J125" i="16"/>
  <c r="I125" i="16"/>
  <c r="H125" i="16"/>
  <c r="G125" i="16"/>
  <c r="F125" i="16"/>
  <c r="E125" i="16"/>
  <c r="D125" i="16"/>
  <c r="C125" i="16"/>
  <c r="N124" i="16"/>
  <c r="M124" i="16"/>
  <c r="L124" i="16"/>
  <c r="K124" i="16"/>
  <c r="J124" i="16"/>
  <c r="I124" i="16"/>
  <c r="H124" i="16"/>
  <c r="G124" i="16"/>
  <c r="F124" i="16"/>
  <c r="E124" i="16"/>
  <c r="D124" i="16"/>
  <c r="C124" i="16"/>
  <c r="N123" i="16"/>
  <c r="M123" i="16"/>
  <c r="L123" i="16"/>
  <c r="K123" i="16"/>
  <c r="J123" i="16"/>
  <c r="I123" i="16"/>
  <c r="H123" i="16"/>
  <c r="G123" i="16"/>
  <c r="F123" i="16"/>
  <c r="E123" i="16"/>
  <c r="D123" i="16"/>
  <c r="C123" i="16"/>
  <c r="N122" i="16"/>
  <c r="M122" i="16"/>
  <c r="L122" i="16"/>
  <c r="K122" i="16"/>
  <c r="J122" i="16"/>
  <c r="I122" i="16"/>
  <c r="H122" i="16"/>
  <c r="G122" i="16"/>
  <c r="F122" i="16"/>
  <c r="E122" i="16"/>
  <c r="D122" i="16"/>
  <c r="C122" i="16"/>
  <c r="N121" i="16"/>
  <c r="M121" i="16"/>
  <c r="L121" i="16"/>
  <c r="K121" i="16"/>
  <c r="J121" i="16"/>
  <c r="I121" i="16"/>
  <c r="H121" i="16"/>
  <c r="G121" i="16"/>
  <c r="F121" i="16"/>
  <c r="E121" i="16"/>
  <c r="D121" i="16"/>
  <c r="C121" i="16"/>
  <c r="N120" i="16"/>
  <c r="M120" i="16"/>
  <c r="L120" i="16"/>
  <c r="K120" i="16"/>
  <c r="J120" i="16"/>
  <c r="I120" i="16"/>
  <c r="H120" i="16"/>
  <c r="G120" i="16"/>
  <c r="F120" i="16"/>
  <c r="E120" i="16"/>
  <c r="D120" i="16"/>
  <c r="C120" i="16"/>
  <c r="N119" i="16"/>
  <c r="M119" i="16"/>
  <c r="L119" i="16"/>
  <c r="K119" i="16"/>
  <c r="J119" i="16"/>
  <c r="I119" i="16"/>
  <c r="H119" i="16"/>
  <c r="G119" i="16"/>
  <c r="F119" i="16"/>
  <c r="E119" i="16"/>
  <c r="D119" i="16"/>
  <c r="C119" i="16"/>
  <c r="N114" i="16"/>
  <c r="M114" i="16"/>
  <c r="L114" i="16"/>
  <c r="K114" i="16"/>
  <c r="J114" i="16"/>
  <c r="I114" i="16"/>
  <c r="H114" i="16"/>
  <c r="G114" i="16"/>
  <c r="F114" i="16"/>
  <c r="E114" i="16"/>
  <c r="D114" i="16"/>
  <c r="C114" i="16"/>
  <c r="N113" i="16"/>
  <c r="M113" i="16"/>
  <c r="L113" i="16"/>
  <c r="K113" i="16"/>
  <c r="J113" i="16"/>
  <c r="I113" i="16"/>
  <c r="H113" i="16"/>
  <c r="G113" i="16"/>
  <c r="F113" i="16"/>
  <c r="E113" i="16"/>
  <c r="D113" i="16"/>
  <c r="C113" i="16"/>
  <c r="N112" i="16"/>
  <c r="M112" i="16"/>
  <c r="L112" i="16"/>
  <c r="K112" i="16"/>
  <c r="J112" i="16"/>
  <c r="I112" i="16"/>
  <c r="H112" i="16"/>
  <c r="G112" i="16"/>
  <c r="F112" i="16"/>
  <c r="E112" i="16"/>
  <c r="D112" i="16"/>
  <c r="C112" i="16"/>
  <c r="N111" i="16"/>
  <c r="M111" i="16"/>
  <c r="L111" i="16"/>
  <c r="K111" i="16"/>
  <c r="J111" i="16"/>
  <c r="I111" i="16"/>
  <c r="H111" i="16"/>
  <c r="G111" i="16"/>
  <c r="F111" i="16"/>
  <c r="E111" i="16"/>
  <c r="D111" i="16"/>
  <c r="C111" i="16"/>
  <c r="N110" i="16"/>
  <c r="M110" i="16"/>
  <c r="L110" i="16"/>
  <c r="K110" i="16"/>
  <c r="J110" i="16"/>
  <c r="I110" i="16"/>
  <c r="H110" i="16"/>
  <c r="G110" i="16"/>
  <c r="F110" i="16"/>
  <c r="E110" i="16"/>
  <c r="D110" i="16"/>
  <c r="C110" i="16"/>
  <c r="N109" i="16"/>
  <c r="M109" i="16"/>
  <c r="L109" i="16"/>
  <c r="K109" i="16"/>
  <c r="J109" i="16"/>
  <c r="I109" i="16"/>
  <c r="H109" i="16"/>
  <c r="G109" i="16"/>
  <c r="F109" i="16"/>
  <c r="E109" i="16"/>
  <c r="D109" i="16"/>
  <c r="C109" i="16"/>
  <c r="N108" i="16"/>
  <c r="M108" i="16"/>
  <c r="L108" i="16"/>
  <c r="K108" i="16"/>
  <c r="J108" i="16"/>
  <c r="I108" i="16"/>
  <c r="H108" i="16"/>
  <c r="G108" i="16"/>
  <c r="F108" i="16"/>
  <c r="E108" i="16"/>
  <c r="D108" i="16"/>
  <c r="C108" i="16"/>
  <c r="N107" i="16"/>
  <c r="M107" i="16"/>
  <c r="L107" i="16"/>
  <c r="K107" i="16"/>
  <c r="J107" i="16"/>
  <c r="I107" i="16"/>
  <c r="H107" i="16"/>
  <c r="G107" i="16"/>
  <c r="F107" i="16"/>
  <c r="E107" i="16"/>
  <c r="D107" i="16"/>
  <c r="C107" i="16"/>
  <c r="N106" i="16"/>
  <c r="M106" i="16"/>
  <c r="L106" i="16"/>
  <c r="K106" i="16"/>
  <c r="J106" i="16"/>
  <c r="I106" i="16"/>
  <c r="H106" i="16"/>
  <c r="G106" i="16"/>
  <c r="F106" i="16"/>
  <c r="E106" i="16"/>
  <c r="D106" i="16"/>
  <c r="C106" i="16"/>
  <c r="N105" i="16"/>
  <c r="M105" i="16"/>
  <c r="L105" i="16"/>
  <c r="K105" i="16"/>
  <c r="J105" i="16"/>
  <c r="I105" i="16"/>
  <c r="H105" i="16"/>
  <c r="G105" i="16"/>
  <c r="F105" i="16"/>
  <c r="E105" i="16"/>
  <c r="D105" i="16"/>
  <c r="C105" i="16"/>
  <c r="N104" i="16"/>
  <c r="M104" i="16"/>
  <c r="L104" i="16"/>
  <c r="K104" i="16"/>
  <c r="J104" i="16"/>
  <c r="I104" i="16"/>
  <c r="H104" i="16"/>
  <c r="G104" i="16"/>
  <c r="F104" i="16"/>
  <c r="E104" i="16"/>
  <c r="D104" i="16"/>
  <c r="C104" i="16"/>
  <c r="N103" i="16"/>
  <c r="M103" i="16"/>
  <c r="L103" i="16"/>
  <c r="K103" i="16"/>
  <c r="J103" i="16"/>
  <c r="I103" i="16"/>
  <c r="H103" i="16"/>
  <c r="G103" i="16"/>
  <c r="F103" i="16"/>
  <c r="E103" i="16"/>
  <c r="D103" i="16"/>
  <c r="C103" i="16"/>
  <c r="N102" i="16"/>
  <c r="M102" i="16"/>
  <c r="L102" i="16"/>
  <c r="K102" i="16"/>
  <c r="J102" i="16"/>
  <c r="I102" i="16"/>
  <c r="H102" i="16"/>
  <c r="G102" i="16"/>
  <c r="F102" i="16"/>
  <c r="E102" i="16"/>
  <c r="D102" i="16"/>
  <c r="C102" i="16"/>
  <c r="N101" i="16"/>
  <c r="M101" i="16"/>
  <c r="L101" i="16"/>
  <c r="K101" i="16"/>
  <c r="J101" i="16"/>
  <c r="I101" i="16"/>
  <c r="H101" i="16"/>
  <c r="G101" i="16"/>
  <c r="F101" i="16"/>
  <c r="E101" i="16"/>
  <c r="D101" i="16"/>
  <c r="C101" i="16"/>
  <c r="N100" i="16"/>
  <c r="M100" i="16"/>
  <c r="L100" i="16"/>
  <c r="K100" i="16"/>
  <c r="J100" i="16"/>
  <c r="I100" i="16"/>
  <c r="H100" i="16"/>
  <c r="G100" i="16"/>
  <c r="F100" i="16"/>
  <c r="E100" i="16"/>
  <c r="D100" i="16"/>
  <c r="C100" i="16"/>
  <c r="N99" i="16"/>
  <c r="M99" i="16"/>
  <c r="L99" i="16"/>
  <c r="K99" i="16"/>
  <c r="J99" i="16"/>
  <c r="I99" i="16"/>
  <c r="H99" i="16"/>
  <c r="G99" i="16"/>
  <c r="F99" i="16"/>
  <c r="E99" i="16"/>
  <c r="D99" i="16"/>
  <c r="C99" i="16"/>
  <c r="N98" i="16"/>
  <c r="M98" i="16"/>
  <c r="L98" i="16"/>
  <c r="K98" i="16"/>
  <c r="J98" i="16"/>
  <c r="I98" i="16"/>
  <c r="H98" i="16"/>
  <c r="G98" i="16"/>
  <c r="F98" i="16"/>
  <c r="E98" i="16"/>
  <c r="D98" i="16"/>
  <c r="C98" i="16"/>
  <c r="N97" i="16"/>
  <c r="M97" i="16"/>
  <c r="L97" i="16"/>
  <c r="K97" i="16"/>
  <c r="J97" i="16"/>
  <c r="I97" i="16"/>
  <c r="H97" i="16"/>
  <c r="G97" i="16"/>
  <c r="F97" i="16"/>
  <c r="E97" i="16"/>
  <c r="D97" i="16"/>
  <c r="C97" i="16"/>
  <c r="N96" i="16"/>
  <c r="M96" i="16"/>
  <c r="L96" i="16"/>
  <c r="K96" i="16"/>
  <c r="J96" i="16"/>
  <c r="O96" i="16" s="1"/>
  <c r="I96" i="16"/>
  <c r="H96" i="16"/>
  <c r="G96" i="16"/>
  <c r="F96" i="16"/>
  <c r="E96" i="16"/>
  <c r="D96" i="16"/>
  <c r="C96" i="16"/>
  <c r="N95" i="16"/>
  <c r="M95" i="16"/>
  <c r="L95" i="16"/>
  <c r="K95" i="16"/>
  <c r="J95" i="16"/>
  <c r="I95" i="16"/>
  <c r="H95" i="16"/>
  <c r="G95" i="16"/>
  <c r="F95" i="16"/>
  <c r="E95" i="16"/>
  <c r="D95" i="16"/>
  <c r="C95" i="16"/>
  <c r="N94" i="16"/>
  <c r="M94" i="16"/>
  <c r="L94" i="16"/>
  <c r="K94" i="16"/>
  <c r="J94" i="16"/>
  <c r="I94" i="16"/>
  <c r="H94" i="16"/>
  <c r="G94" i="16"/>
  <c r="F94" i="16"/>
  <c r="E94" i="16"/>
  <c r="D94" i="16"/>
  <c r="C94" i="16"/>
  <c r="N93" i="16"/>
  <c r="M93" i="16"/>
  <c r="L93" i="16"/>
  <c r="K93" i="16"/>
  <c r="J93" i="16"/>
  <c r="I93" i="16"/>
  <c r="H93" i="16"/>
  <c r="G93" i="16"/>
  <c r="F93" i="16"/>
  <c r="E93" i="16"/>
  <c r="D93" i="16"/>
  <c r="C93" i="16"/>
  <c r="N92" i="16"/>
  <c r="M92" i="16"/>
  <c r="L92" i="16"/>
  <c r="K92" i="16"/>
  <c r="J92" i="16"/>
  <c r="I92" i="16"/>
  <c r="H92" i="16"/>
  <c r="G92" i="16"/>
  <c r="F92" i="16"/>
  <c r="E92" i="16"/>
  <c r="D92" i="16"/>
  <c r="C92" i="16"/>
  <c r="N91" i="16"/>
  <c r="M91" i="16"/>
  <c r="L91" i="16"/>
  <c r="K91" i="16"/>
  <c r="J91" i="16"/>
  <c r="I91" i="16"/>
  <c r="H91" i="16"/>
  <c r="G91" i="16"/>
  <c r="F91" i="16"/>
  <c r="E91" i="16"/>
  <c r="D91" i="16"/>
  <c r="C91" i="16"/>
  <c r="N90" i="16"/>
  <c r="M90" i="16"/>
  <c r="L90" i="16"/>
  <c r="K90" i="16"/>
  <c r="J90" i="16"/>
  <c r="I90" i="16"/>
  <c r="H90" i="16"/>
  <c r="G90" i="16"/>
  <c r="F90" i="16"/>
  <c r="E90" i="16"/>
  <c r="D90" i="16"/>
  <c r="C90" i="16"/>
  <c r="N89" i="16"/>
  <c r="M89" i="16"/>
  <c r="L89" i="16"/>
  <c r="K89" i="16"/>
  <c r="J89" i="16"/>
  <c r="I89" i="16"/>
  <c r="H89" i="16"/>
  <c r="G89" i="16"/>
  <c r="F89" i="16"/>
  <c r="E89" i="16"/>
  <c r="D89" i="16"/>
  <c r="C89" i="16"/>
  <c r="N88" i="16"/>
  <c r="M88" i="16"/>
  <c r="L88" i="16"/>
  <c r="K88" i="16"/>
  <c r="J88" i="16"/>
  <c r="I88" i="16"/>
  <c r="H88" i="16"/>
  <c r="G88" i="16"/>
  <c r="F88" i="16"/>
  <c r="E88" i="16"/>
  <c r="D88" i="16"/>
  <c r="C88" i="16"/>
  <c r="N87" i="16"/>
  <c r="M87" i="16"/>
  <c r="L87" i="16"/>
  <c r="K87" i="16"/>
  <c r="J87" i="16"/>
  <c r="I87" i="16"/>
  <c r="H87" i="16"/>
  <c r="G87" i="16"/>
  <c r="F87" i="16"/>
  <c r="E87" i="16"/>
  <c r="D87" i="16"/>
  <c r="C87" i="16"/>
  <c r="N86" i="16"/>
  <c r="M86" i="16"/>
  <c r="L86" i="16"/>
  <c r="K86" i="16"/>
  <c r="J86" i="16"/>
  <c r="I86" i="16"/>
  <c r="H86" i="16"/>
  <c r="G86" i="16"/>
  <c r="F86" i="16"/>
  <c r="E86" i="16"/>
  <c r="D86" i="16"/>
  <c r="C86" i="16"/>
  <c r="N85" i="16"/>
  <c r="M85" i="16"/>
  <c r="L85" i="16"/>
  <c r="K85" i="16"/>
  <c r="J85" i="16"/>
  <c r="I85" i="16"/>
  <c r="H85" i="16"/>
  <c r="G85" i="16"/>
  <c r="F85" i="16"/>
  <c r="E85" i="16"/>
  <c r="D85" i="16"/>
  <c r="C85" i="16"/>
  <c r="N84" i="16"/>
  <c r="M84" i="16"/>
  <c r="L84" i="16"/>
  <c r="K84" i="16"/>
  <c r="J84" i="16"/>
  <c r="I84" i="16"/>
  <c r="H84" i="16"/>
  <c r="G84" i="16"/>
  <c r="F84" i="16"/>
  <c r="E84" i="16"/>
  <c r="D84" i="16"/>
  <c r="C84" i="16"/>
  <c r="N83" i="16"/>
  <c r="M83" i="16"/>
  <c r="L83" i="16"/>
  <c r="K83" i="16"/>
  <c r="J83" i="16"/>
  <c r="I83" i="16"/>
  <c r="H83" i="16"/>
  <c r="G83" i="16"/>
  <c r="F83" i="16"/>
  <c r="E83" i="16"/>
  <c r="D83" i="16"/>
  <c r="C83" i="16"/>
  <c r="N82" i="16"/>
  <c r="M82" i="16"/>
  <c r="L82" i="16"/>
  <c r="K82" i="16"/>
  <c r="J82" i="16"/>
  <c r="I82" i="16"/>
  <c r="H82" i="16"/>
  <c r="G82" i="16"/>
  <c r="F82" i="16"/>
  <c r="E82" i="16"/>
  <c r="D82" i="16"/>
  <c r="C82" i="16"/>
  <c r="N81" i="16"/>
  <c r="M81" i="16"/>
  <c r="L81" i="16"/>
  <c r="K81" i="16"/>
  <c r="J81" i="16"/>
  <c r="I81" i="16"/>
  <c r="H81" i="16"/>
  <c r="G81" i="16"/>
  <c r="F81" i="16"/>
  <c r="E81" i="16"/>
  <c r="D81" i="16"/>
  <c r="C81" i="16"/>
  <c r="N80" i="16"/>
  <c r="M80" i="16"/>
  <c r="L80" i="16"/>
  <c r="K80" i="16"/>
  <c r="J80" i="16"/>
  <c r="I80" i="16"/>
  <c r="H80" i="16"/>
  <c r="G80" i="16"/>
  <c r="F80" i="16"/>
  <c r="E80" i="16"/>
  <c r="D80" i="16"/>
  <c r="C80" i="16"/>
  <c r="N76" i="16"/>
  <c r="M76" i="16"/>
  <c r="L76" i="16"/>
  <c r="K76" i="16"/>
  <c r="J76" i="16"/>
  <c r="I76" i="16"/>
  <c r="H76" i="16"/>
  <c r="G76" i="16"/>
  <c r="F76" i="16"/>
  <c r="E76" i="16"/>
  <c r="D76" i="16"/>
  <c r="C76" i="16"/>
  <c r="N75" i="16"/>
  <c r="M75" i="16"/>
  <c r="L75" i="16"/>
  <c r="K75" i="16"/>
  <c r="J75" i="16"/>
  <c r="I75" i="16"/>
  <c r="H75" i="16"/>
  <c r="G75" i="16"/>
  <c r="F75" i="16"/>
  <c r="E75" i="16"/>
  <c r="D75" i="16"/>
  <c r="C75" i="16"/>
  <c r="N74" i="16"/>
  <c r="M74" i="16"/>
  <c r="L74" i="16"/>
  <c r="K74" i="16"/>
  <c r="J74" i="16"/>
  <c r="I74" i="16"/>
  <c r="H74" i="16"/>
  <c r="G74" i="16"/>
  <c r="F74" i="16"/>
  <c r="E74" i="16"/>
  <c r="D74" i="16"/>
  <c r="C74" i="16"/>
  <c r="N73" i="16"/>
  <c r="M73" i="16"/>
  <c r="L73" i="16"/>
  <c r="K73" i="16"/>
  <c r="J73" i="16"/>
  <c r="I73" i="16"/>
  <c r="H73" i="16"/>
  <c r="G73" i="16"/>
  <c r="F73" i="16"/>
  <c r="E73" i="16"/>
  <c r="D73" i="16"/>
  <c r="C73" i="16"/>
  <c r="N72" i="16"/>
  <c r="M72" i="16"/>
  <c r="L72" i="16"/>
  <c r="K72" i="16"/>
  <c r="J72" i="16"/>
  <c r="I72" i="16"/>
  <c r="H72" i="16"/>
  <c r="G72" i="16"/>
  <c r="F72" i="16"/>
  <c r="E72" i="16"/>
  <c r="D72" i="16"/>
  <c r="C72" i="16"/>
  <c r="N71" i="16"/>
  <c r="M71" i="16"/>
  <c r="L71" i="16"/>
  <c r="K71" i="16"/>
  <c r="J71" i="16"/>
  <c r="I71" i="16"/>
  <c r="H71" i="16"/>
  <c r="G71" i="16"/>
  <c r="F71" i="16"/>
  <c r="E71" i="16"/>
  <c r="D71" i="16"/>
  <c r="C71" i="16"/>
  <c r="N70" i="16"/>
  <c r="M70" i="16"/>
  <c r="L70" i="16"/>
  <c r="K70" i="16"/>
  <c r="J70" i="16"/>
  <c r="I70" i="16"/>
  <c r="H70" i="16"/>
  <c r="G70" i="16"/>
  <c r="F70" i="16"/>
  <c r="E70" i="16"/>
  <c r="D70" i="16"/>
  <c r="C70" i="16"/>
  <c r="N69" i="16"/>
  <c r="M69" i="16"/>
  <c r="L69" i="16"/>
  <c r="K69" i="16"/>
  <c r="J69" i="16"/>
  <c r="I69" i="16"/>
  <c r="H69" i="16"/>
  <c r="G69" i="16"/>
  <c r="F69" i="16"/>
  <c r="E69" i="16"/>
  <c r="D69" i="16"/>
  <c r="C69" i="16"/>
  <c r="N68" i="16"/>
  <c r="M68" i="16"/>
  <c r="L68" i="16"/>
  <c r="K68" i="16"/>
  <c r="J68" i="16"/>
  <c r="I68" i="16"/>
  <c r="H68" i="16"/>
  <c r="G68" i="16"/>
  <c r="F68" i="16"/>
  <c r="E68" i="16"/>
  <c r="D68" i="16"/>
  <c r="C68" i="16"/>
  <c r="N67" i="16"/>
  <c r="M67" i="16"/>
  <c r="L67" i="16"/>
  <c r="K67" i="16"/>
  <c r="J67" i="16"/>
  <c r="I67" i="16"/>
  <c r="H67" i="16"/>
  <c r="G67" i="16"/>
  <c r="F67" i="16"/>
  <c r="E67" i="16"/>
  <c r="D67" i="16"/>
  <c r="C67" i="16"/>
  <c r="N66" i="16"/>
  <c r="M66" i="16"/>
  <c r="L66" i="16"/>
  <c r="K66" i="16"/>
  <c r="J66" i="16"/>
  <c r="I66" i="16"/>
  <c r="H66" i="16"/>
  <c r="G66" i="16"/>
  <c r="F66" i="16"/>
  <c r="E66" i="16"/>
  <c r="D66" i="16"/>
  <c r="C66" i="16"/>
  <c r="N65" i="16"/>
  <c r="M65" i="16"/>
  <c r="L65" i="16"/>
  <c r="K65" i="16"/>
  <c r="J65" i="16"/>
  <c r="I65" i="16"/>
  <c r="H65" i="16"/>
  <c r="G65" i="16"/>
  <c r="F65" i="16"/>
  <c r="E65" i="16"/>
  <c r="D65" i="16"/>
  <c r="C65" i="16"/>
  <c r="N64" i="16"/>
  <c r="M64" i="16"/>
  <c r="L64" i="16"/>
  <c r="K64" i="16"/>
  <c r="J64" i="16"/>
  <c r="I64" i="16"/>
  <c r="H64" i="16"/>
  <c r="G64" i="16"/>
  <c r="F64" i="16"/>
  <c r="E64" i="16"/>
  <c r="D64" i="16"/>
  <c r="C64" i="16"/>
  <c r="N63" i="16"/>
  <c r="M63" i="16"/>
  <c r="L63" i="16"/>
  <c r="K63" i="16"/>
  <c r="J63" i="16"/>
  <c r="I63" i="16"/>
  <c r="H63" i="16"/>
  <c r="G63" i="16"/>
  <c r="F63" i="16"/>
  <c r="E63" i="16"/>
  <c r="D63" i="16"/>
  <c r="C63" i="16"/>
  <c r="N62" i="16"/>
  <c r="M62" i="16"/>
  <c r="L62" i="16"/>
  <c r="K62" i="16"/>
  <c r="J62" i="16"/>
  <c r="I62" i="16"/>
  <c r="H62" i="16"/>
  <c r="G62" i="16"/>
  <c r="F62" i="16"/>
  <c r="E62" i="16"/>
  <c r="D62" i="16"/>
  <c r="C62" i="16"/>
  <c r="N61" i="16"/>
  <c r="M61" i="16"/>
  <c r="L61" i="16"/>
  <c r="K61" i="16"/>
  <c r="J61" i="16"/>
  <c r="I61" i="16"/>
  <c r="H61" i="16"/>
  <c r="G61" i="16"/>
  <c r="F61" i="16"/>
  <c r="E61" i="16"/>
  <c r="D61" i="16"/>
  <c r="C61" i="16"/>
  <c r="N60" i="16"/>
  <c r="M60" i="16"/>
  <c r="L60" i="16"/>
  <c r="K60" i="16"/>
  <c r="J60" i="16"/>
  <c r="I60" i="16"/>
  <c r="H60" i="16"/>
  <c r="G60" i="16"/>
  <c r="F60" i="16"/>
  <c r="E60" i="16"/>
  <c r="D60" i="16"/>
  <c r="C60" i="16"/>
  <c r="N59" i="16"/>
  <c r="N21" i="16" s="1"/>
  <c r="M59" i="16"/>
  <c r="L59" i="16"/>
  <c r="K59" i="16"/>
  <c r="J59" i="16"/>
  <c r="I59" i="16"/>
  <c r="H59" i="16"/>
  <c r="G59" i="16"/>
  <c r="F59" i="16"/>
  <c r="E59" i="16"/>
  <c r="D59" i="16"/>
  <c r="C59" i="16"/>
  <c r="N58" i="16"/>
  <c r="N20" i="16" s="1"/>
  <c r="M58" i="16"/>
  <c r="M20" i="16" s="1"/>
  <c r="L58" i="16"/>
  <c r="L20" i="16" s="1"/>
  <c r="K58" i="16"/>
  <c r="K20" i="16" s="1"/>
  <c r="J58" i="16"/>
  <c r="I58" i="16"/>
  <c r="I20" i="16" s="1"/>
  <c r="H58" i="16"/>
  <c r="H20" i="16" s="1"/>
  <c r="G58" i="16"/>
  <c r="G20" i="16" s="1"/>
  <c r="F58" i="16"/>
  <c r="E58" i="16"/>
  <c r="E20" i="16" s="1"/>
  <c r="D58" i="16"/>
  <c r="D20" i="16" s="1"/>
  <c r="C58" i="16"/>
  <c r="C20" i="16" s="1"/>
  <c r="N57" i="16"/>
  <c r="N19" i="16" s="1"/>
  <c r="M57" i="16"/>
  <c r="M19" i="16" s="1"/>
  <c r="L57" i="16"/>
  <c r="L19" i="16" s="1"/>
  <c r="K57" i="16"/>
  <c r="K19" i="16" s="1"/>
  <c r="J57" i="16"/>
  <c r="I57" i="16"/>
  <c r="I19" i="16" s="1"/>
  <c r="H57" i="16"/>
  <c r="H19" i="16" s="1"/>
  <c r="G57" i="16"/>
  <c r="G19" i="16" s="1"/>
  <c r="F57" i="16"/>
  <c r="F19" i="16" s="1"/>
  <c r="E57" i="16"/>
  <c r="E19" i="16" s="1"/>
  <c r="D57" i="16"/>
  <c r="D19" i="16" s="1"/>
  <c r="C57" i="16"/>
  <c r="C19" i="16" s="1"/>
  <c r="N56" i="16"/>
  <c r="M56" i="16"/>
  <c r="L56" i="16"/>
  <c r="L18" i="16" s="1"/>
  <c r="K56" i="16"/>
  <c r="K18" i="16" s="1"/>
  <c r="J56" i="16"/>
  <c r="J18" i="16" s="1"/>
  <c r="I56" i="16"/>
  <c r="H56" i="16"/>
  <c r="H18" i="16" s="1"/>
  <c r="G56" i="16"/>
  <c r="G18" i="16" s="1"/>
  <c r="F56" i="16"/>
  <c r="F18" i="16" s="1"/>
  <c r="E56" i="16"/>
  <c r="D56" i="16"/>
  <c r="D18" i="16" s="1"/>
  <c r="C56" i="16"/>
  <c r="C18" i="16" s="1"/>
  <c r="N55" i="16"/>
  <c r="N17" i="16" s="1"/>
  <c r="M55" i="16"/>
  <c r="M17" i="16" s="1"/>
  <c r="L55" i="16"/>
  <c r="L17" i="16" s="1"/>
  <c r="K55" i="16"/>
  <c r="K17" i="16" s="1"/>
  <c r="J55" i="16"/>
  <c r="I55" i="16"/>
  <c r="I17" i="16" s="1"/>
  <c r="H55" i="16"/>
  <c r="H17" i="16" s="1"/>
  <c r="G55" i="16"/>
  <c r="G17" i="16" s="1"/>
  <c r="F55" i="16"/>
  <c r="F17" i="16" s="1"/>
  <c r="E55" i="16"/>
  <c r="E17" i="16" s="1"/>
  <c r="D55" i="16"/>
  <c r="D17" i="16" s="1"/>
  <c r="C55" i="16"/>
  <c r="C17" i="16" s="1"/>
  <c r="N54" i="16"/>
  <c r="N16" i="16" s="1"/>
  <c r="M54" i="16"/>
  <c r="M16" i="16" s="1"/>
  <c r="L54" i="16"/>
  <c r="K54" i="16"/>
  <c r="K16" i="16" s="1"/>
  <c r="J54" i="16"/>
  <c r="J16" i="16" s="1"/>
  <c r="I54" i="16"/>
  <c r="I16" i="16" s="1"/>
  <c r="H54" i="16"/>
  <c r="G54" i="16"/>
  <c r="G16" i="16" s="1"/>
  <c r="F54" i="16"/>
  <c r="E54" i="16"/>
  <c r="E16" i="16" s="1"/>
  <c r="D54" i="16"/>
  <c r="C54" i="16"/>
  <c r="C16" i="16" s="1"/>
  <c r="N53" i="16"/>
  <c r="N15" i="16" s="1"/>
  <c r="M53" i="16"/>
  <c r="M15" i="16" s="1"/>
  <c r="L53" i="16"/>
  <c r="L15" i="16" s="1"/>
  <c r="K53" i="16"/>
  <c r="K15" i="16" s="1"/>
  <c r="J53" i="16"/>
  <c r="J15" i="16" s="1"/>
  <c r="I53" i="16"/>
  <c r="I15" i="16" s="1"/>
  <c r="H53" i="16"/>
  <c r="H15" i="16" s="1"/>
  <c r="G53" i="16"/>
  <c r="G15" i="16" s="1"/>
  <c r="F53" i="16"/>
  <c r="F15" i="16" s="1"/>
  <c r="E53" i="16"/>
  <c r="E15" i="16" s="1"/>
  <c r="D53" i="16"/>
  <c r="D15" i="16" s="1"/>
  <c r="C53" i="16"/>
  <c r="C15" i="16" s="1"/>
  <c r="N52" i="16"/>
  <c r="M52" i="16"/>
  <c r="M14" i="16" s="1"/>
  <c r="L52" i="16"/>
  <c r="L14" i="16" s="1"/>
  <c r="K52" i="16"/>
  <c r="K14" i="16" s="1"/>
  <c r="J52" i="16"/>
  <c r="J14" i="16" s="1"/>
  <c r="I52" i="16"/>
  <c r="I14" i="16" s="1"/>
  <c r="H52" i="16"/>
  <c r="H14" i="16" s="1"/>
  <c r="G52" i="16"/>
  <c r="G14" i="16" s="1"/>
  <c r="F52" i="16"/>
  <c r="F14" i="16" s="1"/>
  <c r="E52" i="16"/>
  <c r="E14" i="16" s="1"/>
  <c r="D52" i="16"/>
  <c r="D14" i="16" s="1"/>
  <c r="C52" i="16"/>
  <c r="C14" i="16" s="1"/>
  <c r="N51" i="16"/>
  <c r="M51" i="16"/>
  <c r="M13" i="16" s="1"/>
  <c r="L51" i="16"/>
  <c r="L13" i="16" s="1"/>
  <c r="K51" i="16"/>
  <c r="K13" i="16" s="1"/>
  <c r="J51" i="16"/>
  <c r="I51" i="16"/>
  <c r="I13" i="16" s="1"/>
  <c r="H51" i="16"/>
  <c r="H13" i="16" s="1"/>
  <c r="G51" i="16"/>
  <c r="G13" i="16" s="1"/>
  <c r="F51" i="16"/>
  <c r="E51" i="16"/>
  <c r="E13" i="16" s="1"/>
  <c r="D51" i="16"/>
  <c r="D13" i="16" s="1"/>
  <c r="C51" i="16"/>
  <c r="C13" i="16" s="1"/>
  <c r="N50" i="16"/>
  <c r="M50" i="16"/>
  <c r="M12" i="16" s="1"/>
  <c r="L50" i="16"/>
  <c r="L12" i="16" s="1"/>
  <c r="K50" i="16"/>
  <c r="J50" i="16"/>
  <c r="J12" i="16" s="1"/>
  <c r="I50" i="16"/>
  <c r="I12" i="16" s="1"/>
  <c r="H50" i="16"/>
  <c r="H12" i="16" s="1"/>
  <c r="G50" i="16"/>
  <c r="F50" i="16"/>
  <c r="F12" i="16" s="1"/>
  <c r="E50" i="16"/>
  <c r="E12" i="16" s="1"/>
  <c r="D50" i="16"/>
  <c r="D12" i="16" s="1"/>
  <c r="C50" i="16"/>
  <c r="N49" i="16"/>
  <c r="N11" i="16" s="1"/>
  <c r="M49" i="16"/>
  <c r="L49" i="16"/>
  <c r="L11" i="16" s="1"/>
  <c r="K49" i="16"/>
  <c r="K11" i="16" s="1"/>
  <c r="J49" i="16"/>
  <c r="J11" i="16" s="1"/>
  <c r="I49" i="16"/>
  <c r="H49" i="16"/>
  <c r="H11" i="16" s="1"/>
  <c r="G49" i="16"/>
  <c r="G11" i="16" s="1"/>
  <c r="F49" i="16"/>
  <c r="F11" i="16" s="1"/>
  <c r="E49" i="16"/>
  <c r="D49" i="16"/>
  <c r="D11" i="16" s="1"/>
  <c r="C49" i="16"/>
  <c r="C11" i="16" s="1"/>
  <c r="N48" i="16"/>
  <c r="M48" i="16"/>
  <c r="M10" i="16" s="1"/>
  <c r="L48" i="16"/>
  <c r="L10" i="16" s="1"/>
  <c r="K48" i="16"/>
  <c r="J48" i="16"/>
  <c r="J10" i="16" s="1"/>
  <c r="I48" i="16"/>
  <c r="I10" i="16" s="1"/>
  <c r="H48" i="16"/>
  <c r="H10" i="16" s="1"/>
  <c r="G48" i="16"/>
  <c r="F48" i="16"/>
  <c r="F10" i="16" s="1"/>
  <c r="E48" i="16"/>
  <c r="E10" i="16" s="1"/>
  <c r="D48" i="16"/>
  <c r="D10" i="16" s="1"/>
  <c r="C48" i="16"/>
  <c r="N47" i="16"/>
  <c r="N9" i="16" s="1"/>
  <c r="M47" i="16"/>
  <c r="M9" i="16" s="1"/>
  <c r="L47" i="16"/>
  <c r="L9" i="16" s="1"/>
  <c r="K47" i="16"/>
  <c r="K9" i="16" s="1"/>
  <c r="J47" i="16"/>
  <c r="J9" i="16" s="1"/>
  <c r="I47" i="16"/>
  <c r="I9" i="16" s="1"/>
  <c r="H47" i="16"/>
  <c r="H9" i="16" s="1"/>
  <c r="G47" i="16"/>
  <c r="G9" i="16" s="1"/>
  <c r="F47" i="16"/>
  <c r="F9" i="16" s="1"/>
  <c r="E47" i="16"/>
  <c r="E9" i="16" s="1"/>
  <c r="D47" i="16"/>
  <c r="C47" i="16"/>
  <c r="C9" i="16" s="1"/>
  <c r="N46" i="16"/>
  <c r="N8" i="16" s="1"/>
  <c r="M46" i="16"/>
  <c r="M8" i="16" s="1"/>
  <c r="L46" i="16"/>
  <c r="L8" i="16" s="1"/>
  <c r="K46" i="16"/>
  <c r="K8" i="16" s="1"/>
  <c r="J46" i="16"/>
  <c r="J8" i="16" s="1"/>
  <c r="I46" i="16"/>
  <c r="I8" i="16" s="1"/>
  <c r="H46" i="16"/>
  <c r="G46" i="16"/>
  <c r="G8" i="16" s="1"/>
  <c r="F46" i="16"/>
  <c r="F8" i="16" s="1"/>
  <c r="E46" i="16"/>
  <c r="E8" i="16" s="1"/>
  <c r="D46" i="16"/>
  <c r="D8" i="16" s="1"/>
  <c r="C46" i="16"/>
  <c r="C8" i="16" s="1"/>
  <c r="N45" i="16"/>
  <c r="N7" i="16" s="1"/>
  <c r="M45" i="16"/>
  <c r="M7" i="16" s="1"/>
  <c r="L45" i="16"/>
  <c r="K45" i="16"/>
  <c r="K7" i="16" s="1"/>
  <c r="J45" i="16"/>
  <c r="I45" i="16"/>
  <c r="I7" i="16" s="1"/>
  <c r="H45" i="16"/>
  <c r="G45" i="16"/>
  <c r="G7" i="16" s="1"/>
  <c r="F45" i="16"/>
  <c r="F7" i="16" s="1"/>
  <c r="E45" i="16"/>
  <c r="E7" i="16" s="1"/>
  <c r="D45" i="16"/>
  <c r="C45" i="16"/>
  <c r="C7" i="16" s="1"/>
  <c r="N44" i="16"/>
  <c r="M44" i="16"/>
  <c r="M6" i="16" s="1"/>
  <c r="L44" i="16"/>
  <c r="L6" i="16" s="1"/>
  <c r="K44" i="16"/>
  <c r="K6" i="16" s="1"/>
  <c r="J44" i="16"/>
  <c r="I44" i="16"/>
  <c r="I6" i="16" s="1"/>
  <c r="H44" i="16"/>
  <c r="H6" i="16" s="1"/>
  <c r="G44" i="16"/>
  <c r="G6" i="16" s="1"/>
  <c r="F44" i="16"/>
  <c r="E44" i="16"/>
  <c r="E6" i="16" s="1"/>
  <c r="D44" i="16"/>
  <c r="D6" i="16" s="1"/>
  <c r="C44" i="16"/>
  <c r="C6" i="16" s="1"/>
  <c r="N43" i="16"/>
  <c r="N5" i="16" s="1"/>
  <c r="M43" i="16"/>
  <c r="M5" i="16" s="1"/>
  <c r="L43" i="16"/>
  <c r="L5" i="16" s="1"/>
  <c r="K43" i="16"/>
  <c r="J43" i="16"/>
  <c r="J5" i="16" s="1"/>
  <c r="I43" i="16"/>
  <c r="I5" i="16" s="1"/>
  <c r="H43" i="16"/>
  <c r="H5" i="16" s="1"/>
  <c r="G43" i="16"/>
  <c r="F43" i="16"/>
  <c r="F5" i="16" s="1"/>
  <c r="E43" i="16"/>
  <c r="E5" i="16" s="1"/>
  <c r="D43" i="16"/>
  <c r="D5" i="16" s="1"/>
  <c r="C43" i="16"/>
  <c r="N42" i="16"/>
  <c r="M42" i="16"/>
  <c r="L42" i="16"/>
  <c r="L4" i="16" s="1"/>
  <c r="K42" i="16"/>
  <c r="K4" i="16" s="1"/>
  <c r="J42" i="16"/>
  <c r="J4" i="16" s="1"/>
  <c r="I42" i="16"/>
  <c r="H42" i="16"/>
  <c r="H4" i="16" s="1"/>
  <c r="G42" i="16"/>
  <c r="G4" i="16" s="1"/>
  <c r="F42" i="16"/>
  <c r="F4" i="16" s="1"/>
  <c r="E42" i="16"/>
  <c r="D42" i="16"/>
  <c r="D4" i="16" s="1"/>
  <c r="C42" i="16"/>
  <c r="C4" i="16" s="1"/>
  <c r="N25" i="16"/>
  <c r="F20" i="16"/>
  <c r="J19" i="16"/>
  <c r="N18" i="16"/>
  <c r="J17" i="16"/>
  <c r="F16" i="16"/>
  <c r="N14" i="16"/>
  <c r="N12" i="16"/>
  <c r="N10" i="16"/>
  <c r="D9" i="16"/>
  <c r="H8" i="16"/>
  <c r="J7" i="16"/>
  <c r="N4" i="16"/>
  <c r="N153" i="15"/>
  <c r="M153" i="15"/>
  <c r="L153" i="15"/>
  <c r="K153" i="15"/>
  <c r="J153" i="15"/>
  <c r="I153" i="15"/>
  <c r="H153" i="15"/>
  <c r="G153" i="15"/>
  <c r="F153" i="15"/>
  <c r="E153" i="15"/>
  <c r="D153" i="15"/>
  <c r="C153" i="15"/>
  <c r="N152" i="15"/>
  <c r="M152" i="15"/>
  <c r="L152" i="15"/>
  <c r="K152" i="15"/>
  <c r="J152" i="15"/>
  <c r="I152" i="15"/>
  <c r="H152" i="15"/>
  <c r="G152" i="15"/>
  <c r="F152" i="15"/>
  <c r="E152" i="15"/>
  <c r="D152" i="15"/>
  <c r="C152" i="15"/>
  <c r="N151" i="15"/>
  <c r="M151" i="15"/>
  <c r="L151" i="15"/>
  <c r="K151" i="15"/>
  <c r="J151" i="15"/>
  <c r="I151" i="15"/>
  <c r="H151" i="15"/>
  <c r="G151" i="15"/>
  <c r="F151" i="15"/>
  <c r="E151" i="15"/>
  <c r="D151" i="15"/>
  <c r="C151" i="15"/>
  <c r="N150" i="15"/>
  <c r="M150" i="15"/>
  <c r="L150" i="15"/>
  <c r="K150" i="15"/>
  <c r="J150" i="15"/>
  <c r="I150" i="15"/>
  <c r="H150" i="15"/>
  <c r="G150" i="15"/>
  <c r="F150" i="15"/>
  <c r="E150" i="15"/>
  <c r="D150" i="15"/>
  <c r="C150" i="15"/>
  <c r="N149" i="15"/>
  <c r="M149" i="15"/>
  <c r="L149" i="15"/>
  <c r="K149" i="15"/>
  <c r="J149" i="15"/>
  <c r="I149" i="15"/>
  <c r="H149" i="15"/>
  <c r="G149" i="15"/>
  <c r="F149" i="15"/>
  <c r="E149" i="15"/>
  <c r="D149" i="15"/>
  <c r="C149" i="15"/>
  <c r="N148" i="15"/>
  <c r="M148" i="15"/>
  <c r="L148" i="15"/>
  <c r="K148" i="15"/>
  <c r="J148" i="15"/>
  <c r="I148" i="15"/>
  <c r="H148" i="15"/>
  <c r="G148" i="15"/>
  <c r="F148" i="15"/>
  <c r="E148" i="15"/>
  <c r="D148" i="15"/>
  <c r="C148" i="15"/>
  <c r="N147" i="15"/>
  <c r="M147" i="15"/>
  <c r="L147" i="15"/>
  <c r="K147" i="15"/>
  <c r="J147" i="15"/>
  <c r="I147" i="15"/>
  <c r="H147" i="15"/>
  <c r="G147" i="15"/>
  <c r="F147" i="15"/>
  <c r="E147" i="15"/>
  <c r="D147" i="15"/>
  <c r="C147" i="15"/>
  <c r="N146" i="15"/>
  <c r="M146" i="15"/>
  <c r="L146" i="15"/>
  <c r="K146" i="15"/>
  <c r="J146" i="15"/>
  <c r="I146" i="15"/>
  <c r="H146" i="15"/>
  <c r="G146" i="15"/>
  <c r="F146" i="15"/>
  <c r="E146" i="15"/>
  <c r="D146" i="15"/>
  <c r="C146" i="15"/>
  <c r="N145" i="15"/>
  <c r="M145" i="15"/>
  <c r="L145" i="15"/>
  <c r="K145" i="15"/>
  <c r="J145" i="15"/>
  <c r="I145" i="15"/>
  <c r="H145" i="15"/>
  <c r="G145" i="15"/>
  <c r="F145" i="15"/>
  <c r="E145" i="15"/>
  <c r="D145" i="15"/>
  <c r="C145" i="15"/>
  <c r="N144" i="15"/>
  <c r="M144" i="15"/>
  <c r="L144" i="15"/>
  <c r="K144" i="15"/>
  <c r="J144" i="15"/>
  <c r="I144" i="15"/>
  <c r="H144" i="15"/>
  <c r="G144" i="15"/>
  <c r="F144" i="15"/>
  <c r="E144" i="15"/>
  <c r="D144" i="15"/>
  <c r="C144" i="15"/>
  <c r="N143" i="15"/>
  <c r="M143" i="15"/>
  <c r="L143" i="15"/>
  <c r="K143" i="15"/>
  <c r="J143" i="15"/>
  <c r="I143" i="15"/>
  <c r="H143" i="15"/>
  <c r="G143" i="15"/>
  <c r="F143" i="15"/>
  <c r="E143" i="15"/>
  <c r="D143" i="15"/>
  <c r="C143" i="15"/>
  <c r="N142" i="15"/>
  <c r="M142" i="15"/>
  <c r="L142" i="15"/>
  <c r="K142" i="15"/>
  <c r="J142" i="15"/>
  <c r="I142" i="15"/>
  <c r="H142" i="15"/>
  <c r="G142" i="15"/>
  <c r="F142" i="15"/>
  <c r="E142" i="15"/>
  <c r="D142" i="15"/>
  <c r="C142" i="15"/>
  <c r="N141" i="15"/>
  <c r="M141" i="15"/>
  <c r="L141" i="15"/>
  <c r="K141" i="15"/>
  <c r="J141" i="15"/>
  <c r="I141" i="15"/>
  <c r="H141" i="15"/>
  <c r="G141" i="15"/>
  <c r="F141" i="15"/>
  <c r="E141" i="15"/>
  <c r="D141" i="15"/>
  <c r="C141" i="15"/>
  <c r="N140" i="15"/>
  <c r="M140" i="15"/>
  <c r="L140" i="15"/>
  <c r="K140" i="15"/>
  <c r="J140" i="15"/>
  <c r="I140" i="15"/>
  <c r="H140" i="15"/>
  <c r="G140" i="15"/>
  <c r="F140" i="15"/>
  <c r="E140" i="15"/>
  <c r="D140" i="15"/>
  <c r="C140" i="15"/>
  <c r="N139" i="15"/>
  <c r="M139" i="15"/>
  <c r="L139" i="15"/>
  <c r="K139" i="15"/>
  <c r="J139" i="15"/>
  <c r="I139" i="15"/>
  <c r="H139" i="15"/>
  <c r="G139" i="15"/>
  <c r="F139" i="15"/>
  <c r="E139" i="15"/>
  <c r="D139" i="15"/>
  <c r="C139" i="15"/>
  <c r="N138" i="15"/>
  <c r="M138" i="15"/>
  <c r="L138" i="15"/>
  <c r="K138" i="15"/>
  <c r="J138" i="15"/>
  <c r="I138" i="15"/>
  <c r="H138" i="15"/>
  <c r="G138" i="15"/>
  <c r="F138" i="15"/>
  <c r="E138" i="15"/>
  <c r="D138" i="15"/>
  <c r="C138" i="15"/>
  <c r="N137" i="15"/>
  <c r="M137" i="15"/>
  <c r="L137" i="15"/>
  <c r="K137" i="15"/>
  <c r="J137" i="15"/>
  <c r="I137" i="15"/>
  <c r="H137" i="15"/>
  <c r="G137" i="15"/>
  <c r="F137" i="15"/>
  <c r="E137" i="15"/>
  <c r="D137" i="15"/>
  <c r="C137" i="15"/>
  <c r="N136" i="15"/>
  <c r="M136" i="15"/>
  <c r="L136" i="15"/>
  <c r="K136" i="15"/>
  <c r="J136" i="15"/>
  <c r="I136" i="15"/>
  <c r="H136" i="15"/>
  <c r="G136" i="15"/>
  <c r="F136" i="15"/>
  <c r="E136" i="15"/>
  <c r="D136" i="15"/>
  <c r="C136" i="15"/>
  <c r="N135" i="15"/>
  <c r="M135" i="15"/>
  <c r="L135" i="15"/>
  <c r="K135" i="15"/>
  <c r="J135" i="15"/>
  <c r="O135" i="15" s="1"/>
  <c r="I135" i="15"/>
  <c r="H135" i="15"/>
  <c r="G135" i="15"/>
  <c r="F135" i="15"/>
  <c r="E135" i="15"/>
  <c r="D135" i="15"/>
  <c r="C135" i="15"/>
  <c r="N134" i="15"/>
  <c r="M134" i="15"/>
  <c r="L134" i="15"/>
  <c r="K134" i="15"/>
  <c r="J134" i="15"/>
  <c r="I134" i="15"/>
  <c r="H134" i="15"/>
  <c r="G134" i="15"/>
  <c r="F134" i="15"/>
  <c r="E134" i="15"/>
  <c r="D134" i="15"/>
  <c r="C134" i="15"/>
  <c r="N133" i="15"/>
  <c r="M133" i="15"/>
  <c r="L133" i="15"/>
  <c r="K133" i="15"/>
  <c r="J133" i="15"/>
  <c r="I133" i="15"/>
  <c r="H133" i="15"/>
  <c r="G133" i="15"/>
  <c r="F133" i="15"/>
  <c r="E133" i="15"/>
  <c r="D133" i="15"/>
  <c r="C133" i="15"/>
  <c r="N132" i="15"/>
  <c r="M132" i="15"/>
  <c r="L132" i="15"/>
  <c r="K132" i="15"/>
  <c r="J132" i="15"/>
  <c r="I132" i="15"/>
  <c r="H132" i="15"/>
  <c r="G132" i="15"/>
  <c r="F132" i="15"/>
  <c r="E132" i="15"/>
  <c r="D132" i="15"/>
  <c r="C132" i="15"/>
  <c r="N131" i="15"/>
  <c r="M131" i="15"/>
  <c r="L131" i="15"/>
  <c r="K131" i="15"/>
  <c r="J131" i="15"/>
  <c r="I131" i="15"/>
  <c r="H131" i="15"/>
  <c r="G131" i="15"/>
  <c r="F131" i="15"/>
  <c r="E131" i="15"/>
  <c r="D131" i="15"/>
  <c r="C131" i="15"/>
  <c r="N130" i="15"/>
  <c r="M130" i="15"/>
  <c r="L130" i="15"/>
  <c r="K130" i="15"/>
  <c r="J130" i="15"/>
  <c r="I130" i="15"/>
  <c r="H130" i="15"/>
  <c r="G130" i="15"/>
  <c r="F130" i="15"/>
  <c r="E130" i="15"/>
  <c r="D130" i="15"/>
  <c r="C130" i="15"/>
  <c r="N129" i="15"/>
  <c r="M129" i="15"/>
  <c r="L129" i="15"/>
  <c r="K129" i="15"/>
  <c r="J129" i="15"/>
  <c r="I129" i="15"/>
  <c r="H129" i="15"/>
  <c r="G129" i="15"/>
  <c r="F129" i="15"/>
  <c r="E129" i="15"/>
  <c r="D129" i="15"/>
  <c r="C129" i="15"/>
  <c r="N128" i="15"/>
  <c r="M128" i="15"/>
  <c r="L128" i="15"/>
  <c r="K128" i="15"/>
  <c r="J128" i="15"/>
  <c r="I128" i="15"/>
  <c r="H128" i="15"/>
  <c r="G128" i="15"/>
  <c r="F128" i="15"/>
  <c r="E128" i="15"/>
  <c r="D128" i="15"/>
  <c r="C128" i="15"/>
  <c r="N127" i="15"/>
  <c r="M127" i="15"/>
  <c r="L127" i="15"/>
  <c r="K127" i="15"/>
  <c r="J127" i="15"/>
  <c r="I127" i="15"/>
  <c r="H127" i="15"/>
  <c r="G127" i="15"/>
  <c r="F127" i="15"/>
  <c r="E127" i="15"/>
  <c r="D127" i="15"/>
  <c r="C127" i="15"/>
  <c r="N126" i="15"/>
  <c r="M126" i="15"/>
  <c r="L126" i="15"/>
  <c r="K126" i="15"/>
  <c r="J126" i="15"/>
  <c r="I126" i="15"/>
  <c r="H126" i="15"/>
  <c r="G126" i="15"/>
  <c r="F126" i="15"/>
  <c r="E126" i="15"/>
  <c r="D126" i="15"/>
  <c r="C126" i="15"/>
  <c r="N125" i="15"/>
  <c r="M125" i="15"/>
  <c r="L125" i="15"/>
  <c r="K125" i="15"/>
  <c r="J125" i="15"/>
  <c r="I125" i="15"/>
  <c r="H125" i="15"/>
  <c r="G125" i="15"/>
  <c r="F125" i="15"/>
  <c r="E125" i="15"/>
  <c r="D125" i="15"/>
  <c r="C125" i="15"/>
  <c r="N124" i="15"/>
  <c r="M124" i="15"/>
  <c r="L124" i="15"/>
  <c r="K124" i="15"/>
  <c r="J124" i="15"/>
  <c r="I124" i="15"/>
  <c r="H124" i="15"/>
  <c r="G124" i="15"/>
  <c r="F124" i="15"/>
  <c r="E124" i="15"/>
  <c r="D124" i="15"/>
  <c r="C124" i="15"/>
  <c r="N123" i="15"/>
  <c r="M123" i="15"/>
  <c r="L123" i="15"/>
  <c r="K123" i="15"/>
  <c r="J123" i="15"/>
  <c r="I123" i="15"/>
  <c r="H123" i="15"/>
  <c r="G123" i="15"/>
  <c r="F123" i="15"/>
  <c r="E123" i="15"/>
  <c r="D123" i="15"/>
  <c r="C123" i="15"/>
  <c r="N122" i="15"/>
  <c r="M122" i="15"/>
  <c r="L122" i="15"/>
  <c r="K122" i="15"/>
  <c r="J122" i="15"/>
  <c r="I122" i="15"/>
  <c r="H122" i="15"/>
  <c r="G122" i="15"/>
  <c r="F122" i="15"/>
  <c r="E122" i="15"/>
  <c r="D122" i="15"/>
  <c r="C122" i="15"/>
  <c r="N121" i="15"/>
  <c r="M121" i="15"/>
  <c r="L121" i="15"/>
  <c r="K121" i="15"/>
  <c r="J121" i="15"/>
  <c r="I121" i="15"/>
  <c r="H121" i="15"/>
  <c r="G121" i="15"/>
  <c r="F121" i="15"/>
  <c r="E121" i="15"/>
  <c r="D121" i="15"/>
  <c r="C121" i="15"/>
  <c r="N120" i="15"/>
  <c r="M120" i="15"/>
  <c r="L120" i="15"/>
  <c r="K120" i="15"/>
  <c r="J120" i="15"/>
  <c r="I120" i="15"/>
  <c r="H120" i="15"/>
  <c r="G120" i="15"/>
  <c r="F120" i="15"/>
  <c r="E120" i="15"/>
  <c r="D120" i="15"/>
  <c r="C120" i="15"/>
  <c r="N119" i="15"/>
  <c r="M119" i="15"/>
  <c r="L119" i="15"/>
  <c r="K119" i="15"/>
  <c r="J119" i="15"/>
  <c r="I119" i="15"/>
  <c r="H119" i="15"/>
  <c r="G119" i="15"/>
  <c r="F119" i="15"/>
  <c r="E119" i="15"/>
  <c r="D119" i="15"/>
  <c r="C119" i="15"/>
  <c r="N114" i="15"/>
  <c r="M114" i="15"/>
  <c r="L114" i="15"/>
  <c r="K114" i="15"/>
  <c r="J114" i="15"/>
  <c r="I114" i="15"/>
  <c r="H114" i="15"/>
  <c r="G114" i="15"/>
  <c r="F114" i="15"/>
  <c r="E114" i="15"/>
  <c r="D114" i="15"/>
  <c r="C114" i="15"/>
  <c r="N113" i="15"/>
  <c r="M113" i="15"/>
  <c r="L113" i="15"/>
  <c r="K113" i="15"/>
  <c r="J113" i="15"/>
  <c r="I113" i="15"/>
  <c r="H113" i="15"/>
  <c r="G113" i="15"/>
  <c r="F113" i="15"/>
  <c r="E113" i="15"/>
  <c r="D113" i="15"/>
  <c r="C113" i="15"/>
  <c r="N112" i="15"/>
  <c r="M112" i="15"/>
  <c r="L112" i="15"/>
  <c r="K112" i="15"/>
  <c r="J112" i="15"/>
  <c r="I112" i="15"/>
  <c r="H112" i="15"/>
  <c r="G112" i="15"/>
  <c r="F112" i="15"/>
  <c r="E112" i="15"/>
  <c r="D112" i="15"/>
  <c r="C112" i="15"/>
  <c r="N111" i="15"/>
  <c r="M111" i="15"/>
  <c r="L111" i="15"/>
  <c r="K111" i="15"/>
  <c r="J111" i="15"/>
  <c r="I111" i="15"/>
  <c r="H111" i="15"/>
  <c r="G111" i="15"/>
  <c r="F111" i="15"/>
  <c r="E111" i="15"/>
  <c r="D111" i="15"/>
  <c r="C111" i="15"/>
  <c r="N110" i="15"/>
  <c r="M110" i="15"/>
  <c r="L110" i="15"/>
  <c r="K110" i="15"/>
  <c r="J110" i="15"/>
  <c r="I110" i="15"/>
  <c r="H110" i="15"/>
  <c r="G110" i="15"/>
  <c r="F110" i="15"/>
  <c r="E110" i="15"/>
  <c r="D110" i="15"/>
  <c r="C110" i="15"/>
  <c r="N109" i="15"/>
  <c r="M109" i="15"/>
  <c r="L109" i="15"/>
  <c r="K109" i="15"/>
  <c r="J109" i="15"/>
  <c r="I109" i="15"/>
  <c r="H109" i="15"/>
  <c r="G109" i="15"/>
  <c r="F109" i="15"/>
  <c r="E109" i="15"/>
  <c r="D109" i="15"/>
  <c r="C109" i="15"/>
  <c r="N108" i="15"/>
  <c r="M108" i="15"/>
  <c r="L108" i="15"/>
  <c r="K108" i="15"/>
  <c r="J108" i="15"/>
  <c r="I108" i="15"/>
  <c r="H108" i="15"/>
  <c r="G108" i="15"/>
  <c r="F108" i="15"/>
  <c r="E108" i="15"/>
  <c r="D108" i="15"/>
  <c r="C108" i="15"/>
  <c r="N107" i="15"/>
  <c r="M107" i="15"/>
  <c r="L107" i="15"/>
  <c r="K107" i="15"/>
  <c r="J107" i="15"/>
  <c r="I107" i="15"/>
  <c r="H107" i="15"/>
  <c r="G107" i="15"/>
  <c r="F107" i="15"/>
  <c r="E107" i="15"/>
  <c r="D107" i="15"/>
  <c r="C107" i="15"/>
  <c r="N106" i="15"/>
  <c r="M106" i="15"/>
  <c r="L106" i="15"/>
  <c r="K106" i="15"/>
  <c r="J106" i="15"/>
  <c r="I106" i="15"/>
  <c r="H106" i="15"/>
  <c r="G106" i="15"/>
  <c r="F106" i="15"/>
  <c r="E106" i="15"/>
  <c r="D106" i="15"/>
  <c r="C106" i="15"/>
  <c r="N105" i="15"/>
  <c r="M105" i="15"/>
  <c r="L105" i="15"/>
  <c r="K105" i="15"/>
  <c r="J105" i="15"/>
  <c r="I105" i="15"/>
  <c r="H105" i="15"/>
  <c r="G105" i="15"/>
  <c r="F105" i="15"/>
  <c r="E105" i="15"/>
  <c r="D105" i="15"/>
  <c r="C105" i="15"/>
  <c r="N104" i="15"/>
  <c r="M104" i="15"/>
  <c r="L104" i="15"/>
  <c r="K104" i="15"/>
  <c r="J104" i="15"/>
  <c r="I104" i="15"/>
  <c r="H104" i="15"/>
  <c r="G104" i="15"/>
  <c r="F104" i="15"/>
  <c r="E104" i="15"/>
  <c r="D104" i="15"/>
  <c r="C104" i="15"/>
  <c r="N103" i="15"/>
  <c r="M103" i="15"/>
  <c r="L103" i="15"/>
  <c r="K103" i="15"/>
  <c r="J103" i="15"/>
  <c r="I103" i="15"/>
  <c r="H103" i="15"/>
  <c r="G103" i="15"/>
  <c r="F103" i="15"/>
  <c r="E103" i="15"/>
  <c r="D103" i="15"/>
  <c r="C103" i="15"/>
  <c r="N102" i="15"/>
  <c r="M102" i="15"/>
  <c r="L102" i="15"/>
  <c r="K102" i="15"/>
  <c r="J102" i="15"/>
  <c r="I102" i="15"/>
  <c r="H102" i="15"/>
  <c r="G102" i="15"/>
  <c r="F102" i="15"/>
  <c r="E102" i="15"/>
  <c r="D102" i="15"/>
  <c r="C102" i="15"/>
  <c r="N101" i="15"/>
  <c r="M101" i="15"/>
  <c r="L101" i="15"/>
  <c r="K101" i="15"/>
  <c r="J101" i="15"/>
  <c r="I101" i="15"/>
  <c r="H101" i="15"/>
  <c r="G101" i="15"/>
  <c r="F101" i="15"/>
  <c r="E101" i="15"/>
  <c r="D101" i="15"/>
  <c r="C101" i="15"/>
  <c r="N100" i="15"/>
  <c r="M100" i="15"/>
  <c r="L100" i="15"/>
  <c r="K100" i="15"/>
  <c r="J100" i="15"/>
  <c r="I100" i="15"/>
  <c r="H100" i="15"/>
  <c r="G100" i="15"/>
  <c r="F100" i="15"/>
  <c r="E100" i="15"/>
  <c r="D100" i="15"/>
  <c r="C100" i="15"/>
  <c r="N99" i="15"/>
  <c r="M99" i="15"/>
  <c r="L99" i="15"/>
  <c r="K99" i="15"/>
  <c r="J99" i="15"/>
  <c r="I99" i="15"/>
  <c r="H99" i="15"/>
  <c r="G99" i="15"/>
  <c r="F99" i="15"/>
  <c r="E99" i="15"/>
  <c r="D99" i="15"/>
  <c r="C99" i="15"/>
  <c r="N98" i="15"/>
  <c r="M98" i="15"/>
  <c r="L98" i="15"/>
  <c r="K98" i="15"/>
  <c r="J98" i="15"/>
  <c r="I98" i="15"/>
  <c r="H98" i="15"/>
  <c r="G98" i="15"/>
  <c r="F98" i="15"/>
  <c r="E98" i="15"/>
  <c r="D98" i="15"/>
  <c r="C98" i="15"/>
  <c r="N97" i="15"/>
  <c r="M97" i="15"/>
  <c r="L97" i="15"/>
  <c r="K97" i="15"/>
  <c r="J97" i="15"/>
  <c r="I97" i="15"/>
  <c r="H97" i="15"/>
  <c r="G97" i="15"/>
  <c r="F97" i="15"/>
  <c r="E97" i="15"/>
  <c r="D97" i="15"/>
  <c r="C97" i="15"/>
  <c r="N96" i="15"/>
  <c r="M96" i="15"/>
  <c r="L96" i="15"/>
  <c r="K96" i="15"/>
  <c r="J96" i="15"/>
  <c r="O96" i="15" s="1"/>
  <c r="I96" i="15"/>
  <c r="H96" i="15"/>
  <c r="G96" i="15"/>
  <c r="F96" i="15"/>
  <c r="E96" i="15"/>
  <c r="D96" i="15"/>
  <c r="C96" i="15"/>
  <c r="N95" i="15"/>
  <c r="M95" i="15"/>
  <c r="L95" i="15"/>
  <c r="K95" i="15"/>
  <c r="J95" i="15"/>
  <c r="I95" i="15"/>
  <c r="H95" i="15"/>
  <c r="G95" i="15"/>
  <c r="F95" i="15"/>
  <c r="E95" i="15"/>
  <c r="D95" i="15"/>
  <c r="C95" i="15"/>
  <c r="N94" i="15"/>
  <c r="M94" i="15"/>
  <c r="L94" i="15"/>
  <c r="K94" i="15"/>
  <c r="J94" i="15"/>
  <c r="I94" i="15"/>
  <c r="H94" i="15"/>
  <c r="G94" i="15"/>
  <c r="F94" i="15"/>
  <c r="E94" i="15"/>
  <c r="D94" i="15"/>
  <c r="C94" i="15"/>
  <c r="N93" i="15"/>
  <c r="M93" i="15"/>
  <c r="L93" i="15"/>
  <c r="K93" i="15"/>
  <c r="J93" i="15"/>
  <c r="I93" i="15"/>
  <c r="H93" i="15"/>
  <c r="G93" i="15"/>
  <c r="F93" i="15"/>
  <c r="E93" i="15"/>
  <c r="D93" i="15"/>
  <c r="C93" i="15"/>
  <c r="N92" i="15"/>
  <c r="M92" i="15"/>
  <c r="L92" i="15"/>
  <c r="K92" i="15"/>
  <c r="J92" i="15"/>
  <c r="I92" i="15"/>
  <c r="H92" i="15"/>
  <c r="G92" i="15"/>
  <c r="F92" i="15"/>
  <c r="E92" i="15"/>
  <c r="D92" i="15"/>
  <c r="C92" i="15"/>
  <c r="N91" i="15"/>
  <c r="M91" i="15"/>
  <c r="L91" i="15"/>
  <c r="K91" i="15"/>
  <c r="J91" i="15"/>
  <c r="I91" i="15"/>
  <c r="H91" i="15"/>
  <c r="G91" i="15"/>
  <c r="F91" i="15"/>
  <c r="E91" i="15"/>
  <c r="D91" i="15"/>
  <c r="C91" i="15"/>
  <c r="N90" i="15"/>
  <c r="M90" i="15"/>
  <c r="L90" i="15"/>
  <c r="K90" i="15"/>
  <c r="J90" i="15"/>
  <c r="I90" i="15"/>
  <c r="H90" i="15"/>
  <c r="G90" i="15"/>
  <c r="F90" i="15"/>
  <c r="E90" i="15"/>
  <c r="D90" i="15"/>
  <c r="C90" i="15"/>
  <c r="N89" i="15"/>
  <c r="M89" i="15"/>
  <c r="L89" i="15"/>
  <c r="K89" i="15"/>
  <c r="J89" i="15"/>
  <c r="I89" i="15"/>
  <c r="H89" i="15"/>
  <c r="G89" i="15"/>
  <c r="F89" i="15"/>
  <c r="E89" i="15"/>
  <c r="D89" i="15"/>
  <c r="C89" i="15"/>
  <c r="N88" i="15"/>
  <c r="M88" i="15"/>
  <c r="L88" i="15"/>
  <c r="K88" i="15"/>
  <c r="J88" i="15"/>
  <c r="I88" i="15"/>
  <c r="H88" i="15"/>
  <c r="G88" i="15"/>
  <c r="F88" i="15"/>
  <c r="E88" i="15"/>
  <c r="D88" i="15"/>
  <c r="C88" i="15"/>
  <c r="N87" i="15"/>
  <c r="M87" i="15"/>
  <c r="L87" i="15"/>
  <c r="K87" i="15"/>
  <c r="J87" i="15"/>
  <c r="I87" i="15"/>
  <c r="H87" i="15"/>
  <c r="G87" i="15"/>
  <c r="F87" i="15"/>
  <c r="E87" i="15"/>
  <c r="D87" i="15"/>
  <c r="C87" i="15"/>
  <c r="N86" i="15"/>
  <c r="M86" i="15"/>
  <c r="L86" i="15"/>
  <c r="K86" i="15"/>
  <c r="J86" i="15"/>
  <c r="I86" i="15"/>
  <c r="H86" i="15"/>
  <c r="G86" i="15"/>
  <c r="F86" i="15"/>
  <c r="E86" i="15"/>
  <c r="D86" i="15"/>
  <c r="C86" i="15"/>
  <c r="N85" i="15"/>
  <c r="M85" i="15"/>
  <c r="L85" i="15"/>
  <c r="K85" i="15"/>
  <c r="J85" i="15"/>
  <c r="I85" i="15"/>
  <c r="H85" i="15"/>
  <c r="G85" i="15"/>
  <c r="F85" i="15"/>
  <c r="E85" i="15"/>
  <c r="D85" i="15"/>
  <c r="C85" i="15"/>
  <c r="N84" i="15"/>
  <c r="M84" i="15"/>
  <c r="L84" i="15"/>
  <c r="K84" i="15"/>
  <c r="J84" i="15"/>
  <c r="I84" i="15"/>
  <c r="H84" i="15"/>
  <c r="G84" i="15"/>
  <c r="F84" i="15"/>
  <c r="E84" i="15"/>
  <c r="D84" i="15"/>
  <c r="C84" i="15"/>
  <c r="N83" i="15"/>
  <c r="M83" i="15"/>
  <c r="L83" i="15"/>
  <c r="K83" i="15"/>
  <c r="J83" i="15"/>
  <c r="I83" i="15"/>
  <c r="H83" i="15"/>
  <c r="G83" i="15"/>
  <c r="F83" i="15"/>
  <c r="E83" i="15"/>
  <c r="D83" i="15"/>
  <c r="C83" i="15"/>
  <c r="N82" i="15"/>
  <c r="M82" i="15"/>
  <c r="L82" i="15"/>
  <c r="K82" i="15"/>
  <c r="J82" i="15"/>
  <c r="I82" i="15"/>
  <c r="H82" i="15"/>
  <c r="G82" i="15"/>
  <c r="F82" i="15"/>
  <c r="E82" i="15"/>
  <c r="D82" i="15"/>
  <c r="C82" i="15"/>
  <c r="N81" i="15"/>
  <c r="M81" i="15"/>
  <c r="L81" i="15"/>
  <c r="K81" i="15"/>
  <c r="J81" i="15"/>
  <c r="I81" i="15"/>
  <c r="H81" i="15"/>
  <c r="G81" i="15"/>
  <c r="F81" i="15"/>
  <c r="E81" i="15"/>
  <c r="D81" i="15"/>
  <c r="C81" i="15"/>
  <c r="N80" i="15"/>
  <c r="M80" i="15"/>
  <c r="L80" i="15"/>
  <c r="K80" i="15"/>
  <c r="J80" i="15"/>
  <c r="I80" i="15"/>
  <c r="H80" i="15"/>
  <c r="G80" i="15"/>
  <c r="F80" i="15"/>
  <c r="E80" i="15"/>
  <c r="D80" i="15"/>
  <c r="C80" i="15"/>
  <c r="N76" i="15"/>
  <c r="M76" i="15"/>
  <c r="L76" i="15"/>
  <c r="K76" i="15"/>
  <c r="J76" i="15"/>
  <c r="I76" i="15"/>
  <c r="H76" i="15"/>
  <c r="H38" i="15" s="1"/>
  <c r="G76" i="15"/>
  <c r="F76" i="15"/>
  <c r="E76" i="15"/>
  <c r="D76" i="15"/>
  <c r="D38" i="15" s="1"/>
  <c r="C76" i="15"/>
  <c r="N75" i="15"/>
  <c r="M75" i="15"/>
  <c r="L75" i="15"/>
  <c r="K75" i="15"/>
  <c r="J75" i="15"/>
  <c r="J37" i="15" s="1"/>
  <c r="I75" i="15"/>
  <c r="H75" i="15"/>
  <c r="G75" i="15"/>
  <c r="F75" i="15"/>
  <c r="E75" i="15"/>
  <c r="D75" i="15"/>
  <c r="C75" i="15"/>
  <c r="N74" i="15"/>
  <c r="M74" i="15"/>
  <c r="L74" i="15"/>
  <c r="L36" i="15" s="1"/>
  <c r="K74" i="15"/>
  <c r="J74" i="15"/>
  <c r="I74" i="15"/>
  <c r="H74" i="15"/>
  <c r="H36" i="15" s="1"/>
  <c r="G74" i="15"/>
  <c r="F74" i="15"/>
  <c r="E74" i="15"/>
  <c r="D74" i="15"/>
  <c r="D36" i="15" s="1"/>
  <c r="C74" i="15"/>
  <c r="N73" i="15"/>
  <c r="M73" i="15"/>
  <c r="L73" i="15"/>
  <c r="L35" i="15" s="1"/>
  <c r="K73" i="15"/>
  <c r="J73" i="15"/>
  <c r="I73" i="15"/>
  <c r="H73" i="15"/>
  <c r="H35" i="15" s="1"/>
  <c r="G73" i="15"/>
  <c r="F73" i="15"/>
  <c r="E73" i="15"/>
  <c r="D73" i="15"/>
  <c r="D35" i="15" s="1"/>
  <c r="C73" i="15"/>
  <c r="N72" i="15"/>
  <c r="N34" i="15" s="1"/>
  <c r="M72" i="15"/>
  <c r="L72" i="15"/>
  <c r="L34" i="15" s="1"/>
  <c r="K72" i="15"/>
  <c r="J72" i="15"/>
  <c r="I72" i="15"/>
  <c r="H72" i="15"/>
  <c r="H34" i="15" s="1"/>
  <c r="G72" i="15"/>
  <c r="F72" i="15"/>
  <c r="F34" i="15" s="1"/>
  <c r="E72" i="15"/>
  <c r="D72" i="15"/>
  <c r="D34" i="15" s="1"/>
  <c r="C72" i="15"/>
  <c r="N71" i="15"/>
  <c r="N33" i="15" s="1"/>
  <c r="M71" i="15"/>
  <c r="L71" i="15"/>
  <c r="L33" i="15" s="1"/>
  <c r="K71" i="15"/>
  <c r="J71" i="15"/>
  <c r="J33" i="15" s="1"/>
  <c r="I71" i="15"/>
  <c r="H71" i="15"/>
  <c r="H33" i="15" s="1"/>
  <c r="G71" i="15"/>
  <c r="F71" i="15"/>
  <c r="F33" i="15" s="1"/>
  <c r="E71" i="15"/>
  <c r="D71" i="15"/>
  <c r="D33" i="15" s="1"/>
  <c r="C71" i="15"/>
  <c r="N70" i="15"/>
  <c r="N32" i="15" s="1"/>
  <c r="M70" i="15"/>
  <c r="L70" i="15"/>
  <c r="L32" i="15" s="1"/>
  <c r="K70" i="15"/>
  <c r="J70" i="15"/>
  <c r="I70" i="15"/>
  <c r="H70" i="15"/>
  <c r="H32" i="15" s="1"/>
  <c r="G70" i="15"/>
  <c r="F70" i="15"/>
  <c r="E70" i="15"/>
  <c r="D70" i="15"/>
  <c r="D32" i="15" s="1"/>
  <c r="C70" i="15"/>
  <c r="N69" i="15"/>
  <c r="N31" i="15" s="1"/>
  <c r="M69" i="15"/>
  <c r="L69" i="15"/>
  <c r="L31" i="15" s="1"/>
  <c r="K69" i="15"/>
  <c r="J69" i="15"/>
  <c r="I69" i="15"/>
  <c r="H69" i="15"/>
  <c r="H31" i="15" s="1"/>
  <c r="G69" i="15"/>
  <c r="F69" i="15"/>
  <c r="F31" i="15" s="1"/>
  <c r="E69" i="15"/>
  <c r="D69" i="15"/>
  <c r="D31" i="15" s="1"/>
  <c r="C69" i="15"/>
  <c r="N68" i="15"/>
  <c r="N30" i="15" s="1"/>
  <c r="M68" i="15"/>
  <c r="L68" i="15"/>
  <c r="L30" i="15" s="1"/>
  <c r="K68" i="15"/>
  <c r="J68" i="15"/>
  <c r="J30" i="15" s="1"/>
  <c r="I68" i="15"/>
  <c r="H68" i="15"/>
  <c r="H30" i="15" s="1"/>
  <c r="G68" i="15"/>
  <c r="F68" i="15"/>
  <c r="E68" i="15"/>
  <c r="D68" i="15"/>
  <c r="D30" i="15" s="1"/>
  <c r="C68" i="15"/>
  <c r="N67" i="15"/>
  <c r="M67" i="15"/>
  <c r="L67" i="15"/>
  <c r="L29" i="15" s="1"/>
  <c r="K67" i="15"/>
  <c r="J67" i="15"/>
  <c r="I67" i="15"/>
  <c r="H67" i="15"/>
  <c r="G67" i="15"/>
  <c r="F67" i="15"/>
  <c r="E67" i="15"/>
  <c r="D67" i="15"/>
  <c r="D29" i="15" s="1"/>
  <c r="C67" i="15"/>
  <c r="N66" i="15"/>
  <c r="M66" i="15"/>
  <c r="L66" i="15"/>
  <c r="L28" i="15" s="1"/>
  <c r="K66" i="15"/>
  <c r="J66" i="15"/>
  <c r="I66" i="15"/>
  <c r="H66" i="15"/>
  <c r="H28" i="15" s="1"/>
  <c r="G66" i="15"/>
  <c r="F66" i="15"/>
  <c r="E66" i="15"/>
  <c r="D66" i="15"/>
  <c r="D28" i="15" s="1"/>
  <c r="C66" i="15"/>
  <c r="N65" i="15"/>
  <c r="M65" i="15"/>
  <c r="L65" i="15"/>
  <c r="L27" i="15" s="1"/>
  <c r="K65" i="15"/>
  <c r="J65" i="15"/>
  <c r="I65" i="15"/>
  <c r="H65" i="15"/>
  <c r="H27" i="15" s="1"/>
  <c r="G65" i="15"/>
  <c r="F65" i="15"/>
  <c r="E65" i="15"/>
  <c r="D65" i="15"/>
  <c r="D27" i="15" s="1"/>
  <c r="C65" i="15"/>
  <c r="N64" i="15"/>
  <c r="M64" i="15"/>
  <c r="L64" i="15"/>
  <c r="L26" i="15" s="1"/>
  <c r="K64" i="15"/>
  <c r="J64" i="15"/>
  <c r="I64" i="15"/>
  <c r="H64" i="15"/>
  <c r="H26" i="15" s="1"/>
  <c r="G64" i="15"/>
  <c r="F64" i="15"/>
  <c r="E64" i="15"/>
  <c r="D64" i="15"/>
  <c r="D26" i="15" s="1"/>
  <c r="C64" i="15"/>
  <c r="N63" i="15"/>
  <c r="M63" i="15"/>
  <c r="L63" i="15"/>
  <c r="L25" i="15" s="1"/>
  <c r="K63" i="15"/>
  <c r="J63" i="15"/>
  <c r="I63" i="15"/>
  <c r="H63" i="15"/>
  <c r="H25" i="15" s="1"/>
  <c r="G63" i="15"/>
  <c r="F63" i="15"/>
  <c r="E63" i="15"/>
  <c r="D63" i="15"/>
  <c r="D25" i="15" s="1"/>
  <c r="C63" i="15"/>
  <c r="N62" i="15"/>
  <c r="M62" i="15"/>
  <c r="L62" i="15"/>
  <c r="L24" i="15" s="1"/>
  <c r="K62" i="15"/>
  <c r="J62" i="15"/>
  <c r="J24" i="15" s="1"/>
  <c r="I62" i="15"/>
  <c r="H62" i="15"/>
  <c r="H24" i="15" s="1"/>
  <c r="G62" i="15"/>
  <c r="G24" i="15" s="1"/>
  <c r="F62" i="15"/>
  <c r="E62" i="15"/>
  <c r="D62" i="15"/>
  <c r="D24" i="15" s="1"/>
  <c r="C62" i="15"/>
  <c r="N61" i="15"/>
  <c r="N23" i="15" s="1"/>
  <c r="M61" i="15"/>
  <c r="L61" i="15"/>
  <c r="L23" i="15" s="1"/>
  <c r="K61" i="15"/>
  <c r="J61" i="15"/>
  <c r="I61" i="15"/>
  <c r="H61" i="15"/>
  <c r="H23" i="15" s="1"/>
  <c r="G61" i="15"/>
  <c r="F61" i="15"/>
  <c r="F23" i="15" s="1"/>
  <c r="E61" i="15"/>
  <c r="D61" i="15"/>
  <c r="D23" i="15" s="1"/>
  <c r="C61" i="15"/>
  <c r="C23" i="15" s="1"/>
  <c r="N60" i="15"/>
  <c r="M60" i="15"/>
  <c r="L60" i="15"/>
  <c r="L22" i="15" s="1"/>
  <c r="K60" i="15"/>
  <c r="J60" i="15"/>
  <c r="J22" i="15" s="1"/>
  <c r="I60" i="15"/>
  <c r="H60" i="15"/>
  <c r="H22" i="15" s="1"/>
  <c r="G60" i="15"/>
  <c r="F60" i="15"/>
  <c r="E60" i="15"/>
  <c r="D60" i="15"/>
  <c r="D22" i="15" s="1"/>
  <c r="C60" i="15"/>
  <c r="N59" i="15"/>
  <c r="M59" i="15"/>
  <c r="L59" i="15"/>
  <c r="K59" i="15"/>
  <c r="J59" i="15"/>
  <c r="J21" i="15" s="1"/>
  <c r="I59" i="15"/>
  <c r="H59" i="15"/>
  <c r="G59" i="15"/>
  <c r="F59" i="15"/>
  <c r="E59" i="15"/>
  <c r="D59" i="15"/>
  <c r="C59" i="15"/>
  <c r="N58" i="15"/>
  <c r="M58" i="15"/>
  <c r="L58" i="15"/>
  <c r="K58" i="15"/>
  <c r="J58" i="15"/>
  <c r="I58" i="15"/>
  <c r="H58" i="15"/>
  <c r="G58" i="15"/>
  <c r="F58" i="15"/>
  <c r="E58" i="15"/>
  <c r="D58" i="15"/>
  <c r="D20" i="15" s="1"/>
  <c r="C58" i="15"/>
  <c r="N57" i="15"/>
  <c r="N19" i="15" s="1"/>
  <c r="M57" i="15"/>
  <c r="L57" i="15"/>
  <c r="L19" i="15" s="1"/>
  <c r="K57" i="15"/>
  <c r="J57" i="15"/>
  <c r="J19" i="15" s="1"/>
  <c r="I57" i="15"/>
  <c r="H57" i="15"/>
  <c r="H19" i="15" s="1"/>
  <c r="G57" i="15"/>
  <c r="F57" i="15"/>
  <c r="E57" i="15"/>
  <c r="D57" i="15"/>
  <c r="D19" i="15" s="1"/>
  <c r="C57" i="15"/>
  <c r="N56" i="15"/>
  <c r="M56" i="15"/>
  <c r="L56" i="15"/>
  <c r="L18" i="15" s="1"/>
  <c r="K56" i="15"/>
  <c r="K18" i="15" s="1"/>
  <c r="J56" i="15"/>
  <c r="I56" i="15"/>
  <c r="H56" i="15"/>
  <c r="H18" i="15" s="1"/>
  <c r="G56" i="15"/>
  <c r="F56" i="15"/>
  <c r="E56" i="15"/>
  <c r="D56" i="15"/>
  <c r="D18" i="15" s="1"/>
  <c r="C56" i="15"/>
  <c r="N55" i="15"/>
  <c r="M55" i="15"/>
  <c r="L55" i="15"/>
  <c r="L17" i="15" s="1"/>
  <c r="K55" i="15"/>
  <c r="J55" i="15"/>
  <c r="I55" i="15"/>
  <c r="H55" i="15"/>
  <c r="H17" i="15" s="1"/>
  <c r="G55" i="15"/>
  <c r="F55" i="15"/>
  <c r="E55" i="15"/>
  <c r="D55" i="15"/>
  <c r="D17" i="15" s="1"/>
  <c r="C55" i="15"/>
  <c r="N54" i="15"/>
  <c r="M54" i="15"/>
  <c r="L54" i="15"/>
  <c r="L16" i="15" s="1"/>
  <c r="K54" i="15"/>
  <c r="J54" i="15"/>
  <c r="I54" i="15"/>
  <c r="H54" i="15"/>
  <c r="H16" i="15" s="1"/>
  <c r="G54" i="15"/>
  <c r="F54" i="15"/>
  <c r="E54" i="15"/>
  <c r="D54" i="15"/>
  <c r="D16" i="15" s="1"/>
  <c r="C54" i="15"/>
  <c r="C16" i="15" s="1"/>
  <c r="N53" i="15"/>
  <c r="M53" i="15"/>
  <c r="L53" i="15"/>
  <c r="L15" i="15" s="1"/>
  <c r="K53" i="15"/>
  <c r="J53" i="15"/>
  <c r="I53" i="15"/>
  <c r="H53" i="15"/>
  <c r="H15" i="15" s="1"/>
  <c r="G53" i="15"/>
  <c r="F53" i="15"/>
  <c r="E53" i="15"/>
  <c r="D53" i="15"/>
  <c r="D15" i="15" s="1"/>
  <c r="C53" i="15"/>
  <c r="N52" i="15"/>
  <c r="M52" i="15"/>
  <c r="L52" i="15"/>
  <c r="L14" i="15" s="1"/>
  <c r="K52" i="15"/>
  <c r="J52" i="15"/>
  <c r="J14" i="15" s="1"/>
  <c r="I52" i="15"/>
  <c r="H52" i="15"/>
  <c r="H14" i="15" s="1"/>
  <c r="G52" i="15"/>
  <c r="F52" i="15"/>
  <c r="F14" i="15" s="1"/>
  <c r="E52" i="15"/>
  <c r="D52" i="15"/>
  <c r="D14" i="15" s="1"/>
  <c r="C52" i="15"/>
  <c r="N51" i="15"/>
  <c r="N13" i="15" s="1"/>
  <c r="M51" i="15"/>
  <c r="L51" i="15"/>
  <c r="L13" i="15" s="1"/>
  <c r="K51" i="15"/>
  <c r="K13" i="15" s="1"/>
  <c r="J51" i="15"/>
  <c r="J13" i="15" s="1"/>
  <c r="I51" i="15"/>
  <c r="H51" i="15"/>
  <c r="H13" i="15" s="1"/>
  <c r="G51" i="15"/>
  <c r="F51" i="15"/>
  <c r="F13" i="15" s="1"/>
  <c r="E51" i="15"/>
  <c r="D51" i="15"/>
  <c r="D13" i="15" s="1"/>
  <c r="C51" i="15"/>
  <c r="C13" i="15" s="1"/>
  <c r="N50" i="15"/>
  <c r="N12" i="15" s="1"/>
  <c r="M50" i="15"/>
  <c r="L50" i="15"/>
  <c r="L12" i="15" s="1"/>
  <c r="K50" i="15"/>
  <c r="J50" i="15"/>
  <c r="J12" i="15" s="1"/>
  <c r="I50" i="15"/>
  <c r="H50" i="15"/>
  <c r="H12" i="15" s="1"/>
  <c r="G50" i="15"/>
  <c r="G12" i="15" s="1"/>
  <c r="F50" i="15"/>
  <c r="F12" i="15" s="1"/>
  <c r="E50" i="15"/>
  <c r="D50" i="15"/>
  <c r="D12" i="15" s="1"/>
  <c r="C50" i="15"/>
  <c r="N49" i="15"/>
  <c r="N11" i="15" s="1"/>
  <c r="M49" i="15"/>
  <c r="L49" i="15"/>
  <c r="L11" i="15" s="1"/>
  <c r="K49" i="15"/>
  <c r="K11" i="15" s="1"/>
  <c r="J49" i="15"/>
  <c r="J11" i="15" s="1"/>
  <c r="I49" i="15"/>
  <c r="H49" i="15"/>
  <c r="H11" i="15" s="1"/>
  <c r="G49" i="15"/>
  <c r="F49" i="15"/>
  <c r="F11" i="15" s="1"/>
  <c r="E49" i="15"/>
  <c r="D49" i="15"/>
  <c r="D11" i="15" s="1"/>
  <c r="C49" i="15"/>
  <c r="C11" i="15" s="1"/>
  <c r="N48" i="15"/>
  <c r="N10" i="15" s="1"/>
  <c r="M48" i="15"/>
  <c r="L48" i="15"/>
  <c r="L10" i="15" s="1"/>
  <c r="K48" i="15"/>
  <c r="J48" i="15"/>
  <c r="J10" i="15" s="1"/>
  <c r="I48" i="15"/>
  <c r="H48" i="15"/>
  <c r="H10" i="15" s="1"/>
  <c r="G48" i="15"/>
  <c r="G10" i="15" s="1"/>
  <c r="F48" i="15"/>
  <c r="F10" i="15" s="1"/>
  <c r="E48" i="15"/>
  <c r="D48" i="15"/>
  <c r="D10" i="15" s="1"/>
  <c r="C48" i="15"/>
  <c r="N47" i="15"/>
  <c r="N9" i="15" s="1"/>
  <c r="M47" i="15"/>
  <c r="L47" i="15"/>
  <c r="K47" i="15"/>
  <c r="J47" i="15"/>
  <c r="J9" i="15" s="1"/>
  <c r="I47" i="15"/>
  <c r="H47" i="15"/>
  <c r="G47" i="15"/>
  <c r="F47" i="15"/>
  <c r="F9" i="15" s="1"/>
  <c r="E47" i="15"/>
  <c r="D47" i="15"/>
  <c r="C47" i="15"/>
  <c r="N46" i="15"/>
  <c r="N8" i="15" s="1"/>
  <c r="M46" i="15"/>
  <c r="L46" i="15"/>
  <c r="L8" i="15" s="1"/>
  <c r="K46" i="15"/>
  <c r="J46" i="15"/>
  <c r="J8" i="15" s="1"/>
  <c r="I46" i="15"/>
  <c r="H46" i="15"/>
  <c r="G46" i="15"/>
  <c r="F46" i="15"/>
  <c r="F8" i="15" s="1"/>
  <c r="E46" i="15"/>
  <c r="D46" i="15"/>
  <c r="D8" i="15" s="1"/>
  <c r="C46" i="15"/>
  <c r="N45" i="15"/>
  <c r="N7" i="15" s="1"/>
  <c r="M45" i="15"/>
  <c r="L45" i="15"/>
  <c r="K45" i="15"/>
  <c r="J45" i="15"/>
  <c r="J7" i="15" s="1"/>
  <c r="I45" i="15"/>
  <c r="H45" i="15"/>
  <c r="H7" i="15" s="1"/>
  <c r="G45" i="15"/>
  <c r="F45" i="15"/>
  <c r="F7" i="15" s="1"/>
  <c r="E45" i="15"/>
  <c r="D45" i="15"/>
  <c r="D7" i="15" s="1"/>
  <c r="C45" i="15"/>
  <c r="N44" i="15"/>
  <c r="N6" i="15" s="1"/>
  <c r="M44" i="15"/>
  <c r="L44" i="15"/>
  <c r="L6" i="15" s="1"/>
  <c r="K44" i="15"/>
  <c r="J44" i="15"/>
  <c r="J6" i="15" s="1"/>
  <c r="I44" i="15"/>
  <c r="H44" i="15"/>
  <c r="G44" i="15"/>
  <c r="F44" i="15"/>
  <c r="F6" i="15" s="1"/>
  <c r="E44" i="15"/>
  <c r="D44" i="15"/>
  <c r="D6" i="15" s="1"/>
  <c r="C44" i="15"/>
  <c r="N43" i="15"/>
  <c r="N5" i="15" s="1"/>
  <c r="M43" i="15"/>
  <c r="L43" i="15"/>
  <c r="K43" i="15"/>
  <c r="J43" i="15"/>
  <c r="J5" i="15" s="1"/>
  <c r="I43" i="15"/>
  <c r="H43" i="15"/>
  <c r="H5" i="15" s="1"/>
  <c r="G43" i="15"/>
  <c r="F43" i="15"/>
  <c r="F5" i="15" s="1"/>
  <c r="E43" i="15"/>
  <c r="D43" i="15"/>
  <c r="C43" i="15"/>
  <c r="N42" i="15"/>
  <c r="N4" i="15" s="1"/>
  <c r="M42" i="15"/>
  <c r="L42" i="15"/>
  <c r="L4" i="15" s="1"/>
  <c r="K42" i="15"/>
  <c r="J42" i="15"/>
  <c r="J4" i="15" s="1"/>
  <c r="I42" i="15"/>
  <c r="H42" i="15"/>
  <c r="G42" i="15"/>
  <c r="F42" i="15"/>
  <c r="F4" i="15" s="1"/>
  <c r="E42" i="15"/>
  <c r="D42" i="15"/>
  <c r="D4" i="15" s="1"/>
  <c r="C42" i="15"/>
  <c r="L38" i="15"/>
  <c r="E36" i="15"/>
  <c r="M35" i="15"/>
  <c r="I35" i="15"/>
  <c r="J34" i="15"/>
  <c r="K31" i="15"/>
  <c r="C31" i="15"/>
  <c r="I30" i="15"/>
  <c r="E30" i="15"/>
  <c r="H29" i="15"/>
  <c r="I27" i="15"/>
  <c r="E27" i="15"/>
  <c r="M26" i="15"/>
  <c r="G25" i="15"/>
  <c r="C25" i="15"/>
  <c r="K23" i="15"/>
  <c r="G22" i="15"/>
  <c r="E21" i="15"/>
  <c r="L20" i="15"/>
  <c r="K20" i="15"/>
  <c r="H20" i="15"/>
  <c r="M19" i="15"/>
  <c r="I19" i="15"/>
  <c r="E19" i="15"/>
  <c r="M18" i="15"/>
  <c r="I18" i="15"/>
  <c r="E18" i="15"/>
  <c r="C18" i="15"/>
  <c r="M17" i="15"/>
  <c r="I17" i="15"/>
  <c r="G17" i="15"/>
  <c r="E17" i="15"/>
  <c r="M16" i="15"/>
  <c r="K16" i="15"/>
  <c r="I16" i="15"/>
  <c r="E16" i="15"/>
  <c r="M15" i="15"/>
  <c r="I15" i="15"/>
  <c r="E15" i="15"/>
  <c r="M14" i="15"/>
  <c r="I14" i="15"/>
  <c r="E14" i="15"/>
  <c r="M13" i="15"/>
  <c r="I13" i="15"/>
  <c r="G13" i="15"/>
  <c r="E13" i="15"/>
  <c r="M12" i="15"/>
  <c r="K12" i="15"/>
  <c r="I12" i="15"/>
  <c r="E12" i="15"/>
  <c r="C12" i="15"/>
  <c r="M11" i="15"/>
  <c r="I11" i="15"/>
  <c r="G11" i="15"/>
  <c r="E11" i="15"/>
  <c r="M10" i="15"/>
  <c r="K10" i="15"/>
  <c r="I10" i="15"/>
  <c r="E10" i="15"/>
  <c r="C10" i="15"/>
  <c r="M8" i="15"/>
  <c r="I8" i="15"/>
  <c r="H8" i="15"/>
  <c r="E8" i="15"/>
  <c r="M7" i="15"/>
  <c r="L7" i="15"/>
  <c r="I7" i="15"/>
  <c r="E7" i="15"/>
  <c r="M6" i="15"/>
  <c r="I6" i="15"/>
  <c r="H6" i="15"/>
  <c r="E6" i="15"/>
  <c r="M5" i="15"/>
  <c r="L5" i="15"/>
  <c r="I5" i="15"/>
  <c r="E5" i="15"/>
  <c r="D5" i="15"/>
  <c r="M4" i="15"/>
  <c r="I4" i="15"/>
  <c r="H4" i="15"/>
  <c r="E4" i="15"/>
  <c r="N154" i="14"/>
  <c r="M154" i="14"/>
  <c r="L154" i="14"/>
  <c r="K154" i="14"/>
  <c r="J154" i="14"/>
  <c r="I154" i="14"/>
  <c r="H154" i="14"/>
  <c r="G154" i="14"/>
  <c r="F154" i="14"/>
  <c r="E154" i="14"/>
  <c r="D154" i="14"/>
  <c r="C154" i="14"/>
  <c r="N153" i="14"/>
  <c r="M153" i="14"/>
  <c r="L153" i="14"/>
  <c r="K153" i="14"/>
  <c r="J153" i="14"/>
  <c r="I153" i="14"/>
  <c r="H153" i="14"/>
  <c r="G153" i="14"/>
  <c r="F153" i="14"/>
  <c r="E153" i="14"/>
  <c r="D153" i="14"/>
  <c r="C153" i="14"/>
  <c r="N152" i="14"/>
  <c r="M152" i="14"/>
  <c r="L152" i="14"/>
  <c r="K152" i="14"/>
  <c r="J152" i="14"/>
  <c r="I152" i="14"/>
  <c r="H152" i="14"/>
  <c r="G152" i="14"/>
  <c r="F152" i="14"/>
  <c r="E152" i="14"/>
  <c r="D152" i="14"/>
  <c r="C152" i="14"/>
  <c r="N151" i="14"/>
  <c r="M151" i="14"/>
  <c r="L151" i="14"/>
  <c r="K151" i="14"/>
  <c r="J151" i="14"/>
  <c r="I151" i="14"/>
  <c r="H151" i="14"/>
  <c r="G151" i="14"/>
  <c r="F151" i="14"/>
  <c r="E151" i="14"/>
  <c r="D151" i="14"/>
  <c r="C151" i="14"/>
  <c r="N150" i="14"/>
  <c r="M150" i="14"/>
  <c r="L150" i="14"/>
  <c r="K150" i="14"/>
  <c r="J150" i="14"/>
  <c r="I150" i="14"/>
  <c r="H150" i="14"/>
  <c r="G150" i="14"/>
  <c r="F150" i="14"/>
  <c r="E150" i="14"/>
  <c r="D150" i="14"/>
  <c r="C150" i="14"/>
  <c r="N149" i="14"/>
  <c r="M149" i="14"/>
  <c r="L149" i="14"/>
  <c r="K149" i="14"/>
  <c r="J149" i="14"/>
  <c r="I149" i="14"/>
  <c r="H149" i="14"/>
  <c r="G149" i="14"/>
  <c r="F149" i="14"/>
  <c r="E149" i="14"/>
  <c r="D149" i="14"/>
  <c r="C149" i="14"/>
  <c r="N148" i="14"/>
  <c r="M148" i="14"/>
  <c r="L148" i="14"/>
  <c r="K148" i="14"/>
  <c r="J148" i="14"/>
  <c r="I148" i="14"/>
  <c r="H148" i="14"/>
  <c r="G148" i="14"/>
  <c r="F148" i="14"/>
  <c r="E148" i="14"/>
  <c r="D148" i="14"/>
  <c r="C148" i="14"/>
  <c r="N147" i="14"/>
  <c r="M147" i="14"/>
  <c r="L147" i="14"/>
  <c r="K147" i="14"/>
  <c r="J147" i="14"/>
  <c r="I147" i="14"/>
  <c r="H147" i="14"/>
  <c r="G147" i="14"/>
  <c r="F147" i="14"/>
  <c r="E147" i="14"/>
  <c r="D147" i="14"/>
  <c r="C147" i="14"/>
  <c r="N146" i="14"/>
  <c r="M146" i="14"/>
  <c r="L146" i="14"/>
  <c r="K146" i="14"/>
  <c r="J146" i="14"/>
  <c r="I146" i="14"/>
  <c r="H146" i="14"/>
  <c r="G146" i="14"/>
  <c r="F146" i="14"/>
  <c r="E146" i="14"/>
  <c r="D146" i="14"/>
  <c r="C146" i="14"/>
  <c r="N145" i="14"/>
  <c r="M145" i="14"/>
  <c r="L145" i="14"/>
  <c r="K145" i="14"/>
  <c r="J145" i="14"/>
  <c r="I145" i="14"/>
  <c r="H145" i="14"/>
  <c r="G145" i="14"/>
  <c r="F145" i="14"/>
  <c r="E145" i="14"/>
  <c r="D145" i="14"/>
  <c r="C145" i="14"/>
  <c r="N144" i="14"/>
  <c r="M144" i="14"/>
  <c r="L144" i="14"/>
  <c r="K144" i="14"/>
  <c r="J144" i="14"/>
  <c r="I144" i="14"/>
  <c r="H144" i="14"/>
  <c r="G144" i="14"/>
  <c r="F144" i="14"/>
  <c r="E144" i="14"/>
  <c r="D144" i="14"/>
  <c r="C144" i="14"/>
  <c r="N143" i="14"/>
  <c r="M143" i="14"/>
  <c r="L143" i="14"/>
  <c r="K143" i="14"/>
  <c r="J143" i="14"/>
  <c r="I143" i="14"/>
  <c r="H143" i="14"/>
  <c r="G143" i="14"/>
  <c r="F143" i="14"/>
  <c r="E143" i="14"/>
  <c r="D143" i="14"/>
  <c r="C143" i="14"/>
  <c r="N142" i="14"/>
  <c r="M142" i="14"/>
  <c r="L142" i="14"/>
  <c r="K142" i="14"/>
  <c r="J142" i="14"/>
  <c r="I142" i="14"/>
  <c r="H142" i="14"/>
  <c r="G142" i="14"/>
  <c r="F142" i="14"/>
  <c r="E142" i="14"/>
  <c r="D142" i="14"/>
  <c r="C142" i="14"/>
  <c r="N141" i="14"/>
  <c r="M141" i="14"/>
  <c r="L141" i="14"/>
  <c r="K141" i="14"/>
  <c r="J141" i="14"/>
  <c r="I141" i="14"/>
  <c r="H141" i="14"/>
  <c r="G141" i="14"/>
  <c r="F141" i="14"/>
  <c r="E141" i="14"/>
  <c r="D141" i="14"/>
  <c r="C141" i="14"/>
  <c r="N140" i="14"/>
  <c r="M140" i="14"/>
  <c r="L140" i="14"/>
  <c r="K140" i="14"/>
  <c r="J140" i="14"/>
  <c r="I140" i="14"/>
  <c r="H140" i="14"/>
  <c r="G140" i="14"/>
  <c r="F140" i="14"/>
  <c r="E140" i="14"/>
  <c r="D140" i="14"/>
  <c r="C140" i="14"/>
  <c r="N139" i="14"/>
  <c r="M139" i="14"/>
  <c r="L139" i="14"/>
  <c r="K139" i="14"/>
  <c r="J139" i="14"/>
  <c r="I139" i="14"/>
  <c r="H139" i="14"/>
  <c r="G139" i="14"/>
  <c r="F139" i="14"/>
  <c r="E139" i="14"/>
  <c r="D139" i="14"/>
  <c r="C139" i="14"/>
  <c r="N138" i="14"/>
  <c r="M138" i="14"/>
  <c r="L138" i="14"/>
  <c r="K138" i="14"/>
  <c r="J138" i="14"/>
  <c r="I138" i="14"/>
  <c r="H138" i="14"/>
  <c r="G138" i="14"/>
  <c r="F138" i="14"/>
  <c r="E138" i="14"/>
  <c r="D138" i="14"/>
  <c r="C138" i="14"/>
  <c r="N137" i="14"/>
  <c r="M137" i="14"/>
  <c r="L137" i="14"/>
  <c r="K137" i="14"/>
  <c r="J137" i="14"/>
  <c r="I137" i="14"/>
  <c r="H137" i="14"/>
  <c r="G137" i="14"/>
  <c r="F137" i="14"/>
  <c r="E137" i="14"/>
  <c r="D137" i="14"/>
  <c r="C137" i="14"/>
  <c r="N136" i="14"/>
  <c r="M136" i="14"/>
  <c r="L136" i="14"/>
  <c r="K136" i="14"/>
  <c r="J136" i="14"/>
  <c r="O136" i="14" s="1"/>
  <c r="I136" i="14"/>
  <c r="H136" i="14"/>
  <c r="G136" i="14"/>
  <c r="F136" i="14"/>
  <c r="E136" i="14"/>
  <c r="D136" i="14"/>
  <c r="C136" i="14"/>
  <c r="N135" i="14"/>
  <c r="M135" i="14"/>
  <c r="L135" i="14"/>
  <c r="K135" i="14"/>
  <c r="J135" i="14"/>
  <c r="I135" i="14"/>
  <c r="H135" i="14"/>
  <c r="G135" i="14"/>
  <c r="F135" i="14"/>
  <c r="E135" i="14"/>
  <c r="D135" i="14"/>
  <c r="C135" i="14"/>
  <c r="N134" i="14"/>
  <c r="M134" i="14"/>
  <c r="L134" i="14"/>
  <c r="K134" i="14"/>
  <c r="J134" i="14"/>
  <c r="I134" i="14"/>
  <c r="H134" i="14"/>
  <c r="G134" i="14"/>
  <c r="F134" i="14"/>
  <c r="E134" i="14"/>
  <c r="D134" i="14"/>
  <c r="C134" i="14"/>
  <c r="N133" i="14"/>
  <c r="M133" i="14"/>
  <c r="L133" i="14"/>
  <c r="K133" i="14"/>
  <c r="J133" i="14"/>
  <c r="I133" i="14"/>
  <c r="H133" i="14"/>
  <c r="G133" i="14"/>
  <c r="F133" i="14"/>
  <c r="E133" i="14"/>
  <c r="D133" i="14"/>
  <c r="C133" i="14"/>
  <c r="N132" i="14"/>
  <c r="M132" i="14"/>
  <c r="L132" i="14"/>
  <c r="K132" i="14"/>
  <c r="J132" i="14"/>
  <c r="I132" i="14"/>
  <c r="H132" i="14"/>
  <c r="G132" i="14"/>
  <c r="F132" i="14"/>
  <c r="E132" i="14"/>
  <c r="D132" i="14"/>
  <c r="C132" i="14"/>
  <c r="N131" i="14"/>
  <c r="M131" i="14"/>
  <c r="L131" i="14"/>
  <c r="K131" i="14"/>
  <c r="J131" i="14"/>
  <c r="I131" i="14"/>
  <c r="H131" i="14"/>
  <c r="G131" i="14"/>
  <c r="F131" i="14"/>
  <c r="E131" i="14"/>
  <c r="D131" i="14"/>
  <c r="C131" i="14"/>
  <c r="N130" i="14"/>
  <c r="M130" i="14"/>
  <c r="L130" i="14"/>
  <c r="K130" i="14"/>
  <c r="J130" i="14"/>
  <c r="I130" i="14"/>
  <c r="H130" i="14"/>
  <c r="G130" i="14"/>
  <c r="F130" i="14"/>
  <c r="E130" i="14"/>
  <c r="D130" i="14"/>
  <c r="C130" i="14"/>
  <c r="N129" i="14"/>
  <c r="M129" i="14"/>
  <c r="L129" i="14"/>
  <c r="K129" i="14"/>
  <c r="J129" i="14"/>
  <c r="I129" i="14"/>
  <c r="H129" i="14"/>
  <c r="G129" i="14"/>
  <c r="F129" i="14"/>
  <c r="E129" i="14"/>
  <c r="D129" i="14"/>
  <c r="C129" i="14"/>
  <c r="N128" i="14"/>
  <c r="M128" i="14"/>
  <c r="L128" i="14"/>
  <c r="K128" i="14"/>
  <c r="J128" i="14"/>
  <c r="I128" i="14"/>
  <c r="H128" i="14"/>
  <c r="G128" i="14"/>
  <c r="F128" i="14"/>
  <c r="E128" i="14"/>
  <c r="D128" i="14"/>
  <c r="C128" i="14"/>
  <c r="N127" i="14"/>
  <c r="M127" i="14"/>
  <c r="L127" i="14"/>
  <c r="K127" i="14"/>
  <c r="J127" i="14"/>
  <c r="I127" i="14"/>
  <c r="H127" i="14"/>
  <c r="G127" i="14"/>
  <c r="F127" i="14"/>
  <c r="E127" i="14"/>
  <c r="D127" i="14"/>
  <c r="C127" i="14"/>
  <c r="N126" i="14"/>
  <c r="M126" i="14"/>
  <c r="L126" i="14"/>
  <c r="K126" i="14"/>
  <c r="J126" i="14"/>
  <c r="I126" i="14"/>
  <c r="H126" i="14"/>
  <c r="G126" i="14"/>
  <c r="F126" i="14"/>
  <c r="E126" i="14"/>
  <c r="D126" i="14"/>
  <c r="C126" i="14"/>
  <c r="N125" i="14"/>
  <c r="M125" i="14"/>
  <c r="L125" i="14"/>
  <c r="K125" i="14"/>
  <c r="J125" i="14"/>
  <c r="I125" i="14"/>
  <c r="H125" i="14"/>
  <c r="G125" i="14"/>
  <c r="F125" i="14"/>
  <c r="E125" i="14"/>
  <c r="D125" i="14"/>
  <c r="C125" i="14"/>
  <c r="N124" i="14"/>
  <c r="M124" i="14"/>
  <c r="L124" i="14"/>
  <c r="K124" i="14"/>
  <c r="J124" i="14"/>
  <c r="I124" i="14"/>
  <c r="H124" i="14"/>
  <c r="G124" i="14"/>
  <c r="F124" i="14"/>
  <c r="E124" i="14"/>
  <c r="D124" i="14"/>
  <c r="C124" i="14"/>
  <c r="N123" i="14"/>
  <c r="M123" i="14"/>
  <c r="L123" i="14"/>
  <c r="K123" i="14"/>
  <c r="J123" i="14"/>
  <c r="I123" i="14"/>
  <c r="H123" i="14"/>
  <c r="G123" i="14"/>
  <c r="F123" i="14"/>
  <c r="E123" i="14"/>
  <c r="D123" i="14"/>
  <c r="C123" i="14"/>
  <c r="N122" i="14"/>
  <c r="M122" i="14"/>
  <c r="L122" i="14"/>
  <c r="K122" i="14"/>
  <c r="J122" i="14"/>
  <c r="I122" i="14"/>
  <c r="H122" i="14"/>
  <c r="G122" i="14"/>
  <c r="F122" i="14"/>
  <c r="E122" i="14"/>
  <c r="D122" i="14"/>
  <c r="C122" i="14"/>
  <c r="N121" i="14"/>
  <c r="M121" i="14"/>
  <c r="L121" i="14"/>
  <c r="K121" i="14"/>
  <c r="J121" i="14"/>
  <c r="I121" i="14"/>
  <c r="H121" i="14"/>
  <c r="G121" i="14"/>
  <c r="F121" i="14"/>
  <c r="E121" i="14"/>
  <c r="D121" i="14"/>
  <c r="C121" i="14"/>
  <c r="N120" i="14"/>
  <c r="M120" i="14"/>
  <c r="L120" i="14"/>
  <c r="K120" i="14"/>
  <c r="J120" i="14"/>
  <c r="I120" i="14"/>
  <c r="H120" i="14"/>
  <c r="G120" i="14"/>
  <c r="F120" i="14"/>
  <c r="E120" i="14"/>
  <c r="D120" i="14"/>
  <c r="C120" i="14"/>
  <c r="N115" i="14"/>
  <c r="M115" i="14"/>
  <c r="L115" i="14"/>
  <c r="K115" i="14"/>
  <c r="J115" i="14"/>
  <c r="I115" i="14"/>
  <c r="H115" i="14"/>
  <c r="G115" i="14"/>
  <c r="F115" i="14"/>
  <c r="E115" i="14"/>
  <c r="D115" i="14"/>
  <c r="C115" i="14"/>
  <c r="N114" i="14"/>
  <c r="M114" i="14"/>
  <c r="L114" i="14"/>
  <c r="K114" i="14"/>
  <c r="J114" i="14"/>
  <c r="I114" i="14"/>
  <c r="H114" i="14"/>
  <c r="G114" i="14"/>
  <c r="F114" i="14"/>
  <c r="E114" i="14"/>
  <c r="D114" i="14"/>
  <c r="C114" i="14"/>
  <c r="N113" i="14"/>
  <c r="M113" i="14"/>
  <c r="L113" i="14"/>
  <c r="K113" i="14"/>
  <c r="J113" i="14"/>
  <c r="I113" i="14"/>
  <c r="H113" i="14"/>
  <c r="G113" i="14"/>
  <c r="F113" i="14"/>
  <c r="E113" i="14"/>
  <c r="D113" i="14"/>
  <c r="C113" i="14"/>
  <c r="N112" i="14"/>
  <c r="M112" i="14"/>
  <c r="L112" i="14"/>
  <c r="K112" i="14"/>
  <c r="J112" i="14"/>
  <c r="I112" i="14"/>
  <c r="H112" i="14"/>
  <c r="G112" i="14"/>
  <c r="F112" i="14"/>
  <c r="E112" i="14"/>
  <c r="D112" i="14"/>
  <c r="C112" i="14"/>
  <c r="N111" i="14"/>
  <c r="M111" i="14"/>
  <c r="L111" i="14"/>
  <c r="K111" i="14"/>
  <c r="J111" i="14"/>
  <c r="I111" i="14"/>
  <c r="H111" i="14"/>
  <c r="G111" i="14"/>
  <c r="F111" i="14"/>
  <c r="E111" i="14"/>
  <c r="D111" i="14"/>
  <c r="C111" i="14"/>
  <c r="C35" i="14" s="1"/>
  <c r="N110" i="14"/>
  <c r="M110" i="14"/>
  <c r="L110" i="14"/>
  <c r="K110" i="14"/>
  <c r="J110" i="14"/>
  <c r="I110" i="14"/>
  <c r="H110" i="14"/>
  <c r="G110" i="14"/>
  <c r="F110" i="14"/>
  <c r="E110" i="14"/>
  <c r="D110" i="14"/>
  <c r="C110" i="14"/>
  <c r="N109" i="14"/>
  <c r="M109" i="14"/>
  <c r="L109" i="14"/>
  <c r="K109" i="14"/>
  <c r="K33" i="14" s="1"/>
  <c r="J109" i="14"/>
  <c r="I109" i="14"/>
  <c r="H109" i="14"/>
  <c r="G109" i="14"/>
  <c r="F109" i="14"/>
  <c r="E109" i="14"/>
  <c r="D109" i="14"/>
  <c r="C109" i="14"/>
  <c r="N108" i="14"/>
  <c r="M108" i="14"/>
  <c r="L108" i="14"/>
  <c r="K108" i="14"/>
  <c r="J108" i="14"/>
  <c r="I108" i="14"/>
  <c r="H108" i="14"/>
  <c r="G108" i="14"/>
  <c r="F108" i="14"/>
  <c r="E108" i="14"/>
  <c r="D108" i="14"/>
  <c r="C108" i="14"/>
  <c r="N107" i="14"/>
  <c r="M107" i="14"/>
  <c r="L107" i="14"/>
  <c r="K107" i="14"/>
  <c r="J107" i="14"/>
  <c r="I107" i="14"/>
  <c r="H107" i="14"/>
  <c r="G107" i="14"/>
  <c r="F107" i="14"/>
  <c r="E107" i="14"/>
  <c r="D107" i="14"/>
  <c r="C107" i="14"/>
  <c r="N106" i="14"/>
  <c r="M106" i="14"/>
  <c r="L106" i="14"/>
  <c r="K106" i="14"/>
  <c r="J106" i="14"/>
  <c r="I106" i="14"/>
  <c r="H106" i="14"/>
  <c r="G106" i="14"/>
  <c r="F106" i="14"/>
  <c r="E106" i="14"/>
  <c r="D106" i="14"/>
  <c r="C106" i="14"/>
  <c r="N105" i="14"/>
  <c r="M105" i="14"/>
  <c r="L105" i="14"/>
  <c r="K105" i="14"/>
  <c r="J105" i="14"/>
  <c r="I105" i="14"/>
  <c r="H105" i="14"/>
  <c r="G105" i="14"/>
  <c r="G29" i="14" s="1"/>
  <c r="F105" i="14"/>
  <c r="E105" i="14"/>
  <c r="D105" i="14"/>
  <c r="C105" i="14"/>
  <c r="N104" i="14"/>
  <c r="M104" i="14"/>
  <c r="L104" i="14"/>
  <c r="K104" i="14"/>
  <c r="J104" i="14"/>
  <c r="I104" i="14"/>
  <c r="H104" i="14"/>
  <c r="G104" i="14"/>
  <c r="F104" i="14"/>
  <c r="E104" i="14"/>
  <c r="D104" i="14"/>
  <c r="C104" i="14"/>
  <c r="N103" i="14"/>
  <c r="M103" i="14"/>
  <c r="L103" i="14"/>
  <c r="K103" i="14"/>
  <c r="J103" i="14"/>
  <c r="I103" i="14"/>
  <c r="H103" i="14"/>
  <c r="G103" i="14"/>
  <c r="F103" i="14"/>
  <c r="E103" i="14"/>
  <c r="D103" i="14"/>
  <c r="C103" i="14"/>
  <c r="N102" i="14"/>
  <c r="M102" i="14"/>
  <c r="L102" i="14"/>
  <c r="K102" i="14"/>
  <c r="J102" i="14"/>
  <c r="I102" i="14"/>
  <c r="H102" i="14"/>
  <c r="G102" i="14"/>
  <c r="F102" i="14"/>
  <c r="E102" i="14"/>
  <c r="D102" i="14"/>
  <c r="C102" i="14"/>
  <c r="N101" i="14"/>
  <c r="M101" i="14"/>
  <c r="L101" i="14"/>
  <c r="K101" i="14"/>
  <c r="J101" i="14"/>
  <c r="I101" i="14"/>
  <c r="H101" i="14"/>
  <c r="G101" i="14"/>
  <c r="F101" i="14"/>
  <c r="E101" i="14"/>
  <c r="D101" i="14"/>
  <c r="C101" i="14"/>
  <c r="N100" i="14"/>
  <c r="M100" i="14"/>
  <c r="L100" i="14"/>
  <c r="K100" i="14"/>
  <c r="J100" i="14"/>
  <c r="I100" i="14"/>
  <c r="H100" i="14"/>
  <c r="G100" i="14"/>
  <c r="F100" i="14"/>
  <c r="E100" i="14"/>
  <c r="D100" i="14"/>
  <c r="C100" i="14"/>
  <c r="N99" i="14"/>
  <c r="M99" i="14"/>
  <c r="L99" i="14"/>
  <c r="K99" i="14"/>
  <c r="J99" i="14"/>
  <c r="I99" i="14"/>
  <c r="H99" i="14"/>
  <c r="G99" i="14"/>
  <c r="F99" i="14"/>
  <c r="E99" i="14"/>
  <c r="D99" i="14"/>
  <c r="C99" i="14"/>
  <c r="N98" i="14"/>
  <c r="M98" i="14"/>
  <c r="L98" i="14"/>
  <c r="K98" i="14"/>
  <c r="J98" i="14"/>
  <c r="I98" i="14"/>
  <c r="H98" i="14"/>
  <c r="G98" i="14"/>
  <c r="F98" i="14"/>
  <c r="E98" i="14"/>
  <c r="D98" i="14"/>
  <c r="C98" i="14"/>
  <c r="N97" i="14"/>
  <c r="M97" i="14"/>
  <c r="L97" i="14"/>
  <c r="K97" i="14"/>
  <c r="J97" i="14"/>
  <c r="O97" i="14" s="1"/>
  <c r="I97" i="14"/>
  <c r="H97" i="14"/>
  <c r="G97" i="14"/>
  <c r="F97" i="14"/>
  <c r="E97" i="14"/>
  <c r="D97" i="14"/>
  <c r="C97" i="14"/>
  <c r="N96" i="14"/>
  <c r="M96" i="14"/>
  <c r="L96" i="14"/>
  <c r="K96" i="14"/>
  <c r="J96" i="14"/>
  <c r="I96" i="14"/>
  <c r="H96" i="14"/>
  <c r="G96" i="14"/>
  <c r="F96" i="14"/>
  <c r="E96" i="14"/>
  <c r="D96" i="14"/>
  <c r="C96" i="14"/>
  <c r="N95" i="14"/>
  <c r="M95" i="14"/>
  <c r="L95" i="14"/>
  <c r="K95" i="14"/>
  <c r="J95" i="14"/>
  <c r="I95" i="14"/>
  <c r="H95" i="14"/>
  <c r="G95" i="14"/>
  <c r="F95" i="14"/>
  <c r="E95" i="14"/>
  <c r="D95" i="14"/>
  <c r="C95" i="14"/>
  <c r="N94" i="14"/>
  <c r="M94" i="14"/>
  <c r="L94" i="14"/>
  <c r="K94" i="14"/>
  <c r="J94" i="14"/>
  <c r="I94" i="14"/>
  <c r="H94" i="14"/>
  <c r="G94" i="14"/>
  <c r="F94" i="14"/>
  <c r="E94" i="14"/>
  <c r="D94" i="14"/>
  <c r="C94" i="14"/>
  <c r="N93" i="14"/>
  <c r="M93" i="14"/>
  <c r="L93" i="14"/>
  <c r="K93" i="14"/>
  <c r="J93" i="14"/>
  <c r="I93" i="14"/>
  <c r="H93" i="14"/>
  <c r="G93" i="14"/>
  <c r="F93" i="14"/>
  <c r="E93" i="14"/>
  <c r="D93" i="14"/>
  <c r="C93" i="14"/>
  <c r="N92" i="14"/>
  <c r="M92" i="14"/>
  <c r="L92" i="14"/>
  <c r="K92" i="14"/>
  <c r="J92" i="14"/>
  <c r="I92" i="14"/>
  <c r="H92" i="14"/>
  <c r="G92" i="14"/>
  <c r="F92" i="14"/>
  <c r="E92" i="14"/>
  <c r="D92" i="14"/>
  <c r="C92" i="14"/>
  <c r="N91" i="14"/>
  <c r="M91" i="14"/>
  <c r="L91" i="14"/>
  <c r="K91" i="14"/>
  <c r="J91" i="14"/>
  <c r="I91" i="14"/>
  <c r="H91" i="14"/>
  <c r="G91" i="14"/>
  <c r="F91" i="14"/>
  <c r="E91" i="14"/>
  <c r="D91" i="14"/>
  <c r="C91" i="14"/>
  <c r="N90" i="14"/>
  <c r="M90" i="14"/>
  <c r="L90" i="14"/>
  <c r="K90" i="14"/>
  <c r="J90" i="14"/>
  <c r="I90" i="14"/>
  <c r="H90" i="14"/>
  <c r="G90" i="14"/>
  <c r="F90" i="14"/>
  <c r="E90" i="14"/>
  <c r="D90" i="14"/>
  <c r="C90" i="14"/>
  <c r="N89" i="14"/>
  <c r="M89" i="14"/>
  <c r="L89" i="14"/>
  <c r="K89" i="14"/>
  <c r="J89" i="14"/>
  <c r="I89" i="14"/>
  <c r="H89" i="14"/>
  <c r="G89" i="14"/>
  <c r="F89" i="14"/>
  <c r="E89" i="14"/>
  <c r="D89" i="14"/>
  <c r="C89" i="14"/>
  <c r="N88" i="14"/>
  <c r="M88" i="14"/>
  <c r="L88" i="14"/>
  <c r="K88" i="14"/>
  <c r="J88" i="14"/>
  <c r="I88" i="14"/>
  <c r="H88" i="14"/>
  <c r="G88" i="14"/>
  <c r="F88" i="14"/>
  <c r="E88" i="14"/>
  <c r="D88" i="14"/>
  <c r="C88" i="14"/>
  <c r="N87" i="14"/>
  <c r="M87" i="14"/>
  <c r="L87" i="14"/>
  <c r="K87" i="14"/>
  <c r="J87" i="14"/>
  <c r="I87" i="14"/>
  <c r="H87" i="14"/>
  <c r="G87" i="14"/>
  <c r="F87" i="14"/>
  <c r="E87" i="14"/>
  <c r="D87" i="14"/>
  <c r="C87" i="14"/>
  <c r="N86" i="14"/>
  <c r="M86" i="14"/>
  <c r="L86" i="14"/>
  <c r="K86" i="14"/>
  <c r="J86" i="14"/>
  <c r="I86" i="14"/>
  <c r="H86" i="14"/>
  <c r="G86" i="14"/>
  <c r="F86" i="14"/>
  <c r="E86" i="14"/>
  <c r="D86" i="14"/>
  <c r="C86" i="14"/>
  <c r="N85" i="14"/>
  <c r="M85" i="14"/>
  <c r="L85" i="14"/>
  <c r="K85" i="14"/>
  <c r="J85" i="14"/>
  <c r="I85" i="14"/>
  <c r="H85" i="14"/>
  <c r="G85" i="14"/>
  <c r="F85" i="14"/>
  <c r="E85" i="14"/>
  <c r="D85" i="14"/>
  <c r="C85" i="14"/>
  <c r="N84" i="14"/>
  <c r="M84" i="14"/>
  <c r="L84" i="14"/>
  <c r="K84" i="14"/>
  <c r="J84" i="14"/>
  <c r="I84" i="14"/>
  <c r="H84" i="14"/>
  <c r="G84" i="14"/>
  <c r="F84" i="14"/>
  <c r="E84" i="14"/>
  <c r="D84" i="14"/>
  <c r="C84" i="14"/>
  <c r="N83" i="14"/>
  <c r="M83" i="14"/>
  <c r="L83" i="14"/>
  <c r="K83" i="14"/>
  <c r="J83" i="14"/>
  <c r="I83" i="14"/>
  <c r="H83" i="14"/>
  <c r="G83" i="14"/>
  <c r="F83" i="14"/>
  <c r="E83" i="14"/>
  <c r="D83" i="14"/>
  <c r="C83" i="14"/>
  <c r="N82" i="14"/>
  <c r="M82" i="14"/>
  <c r="L82" i="14"/>
  <c r="K82" i="14"/>
  <c r="J82" i="14"/>
  <c r="I82" i="14"/>
  <c r="H82" i="14"/>
  <c r="G82" i="14"/>
  <c r="F82" i="14"/>
  <c r="E82" i="14"/>
  <c r="D82" i="14"/>
  <c r="C82" i="14"/>
  <c r="N81" i="14"/>
  <c r="M81" i="14"/>
  <c r="L81" i="14"/>
  <c r="K81" i="14"/>
  <c r="J81" i="14"/>
  <c r="I81" i="14"/>
  <c r="H81" i="14"/>
  <c r="G81" i="14"/>
  <c r="F81" i="14"/>
  <c r="E81" i="14"/>
  <c r="D81" i="14"/>
  <c r="C81" i="14"/>
  <c r="N77" i="14"/>
  <c r="M77" i="14"/>
  <c r="M39" i="14" s="1"/>
  <c r="L77" i="14"/>
  <c r="K77" i="14"/>
  <c r="J77" i="14"/>
  <c r="I77" i="14"/>
  <c r="I39" i="14" s="1"/>
  <c r="H77" i="14"/>
  <c r="G77" i="14"/>
  <c r="F77" i="14"/>
  <c r="E77" i="14"/>
  <c r="E39" i="14" s="1"/>
  <c r="D77" i="14"/>
  <c r="C77" i="14"/>
  <c r="N76" i="14"/>
  <c r="M76" i="14"/>
  <c r="M38" i="14" s="1"/>
  <c r="L76" i="14"/>
  <c r="K76" i="14"/>
  <c r="J76" i="14"/>
  <c r="I76" i="14"/>
  <c r="I38" i="14" s="1"/>
  <c r="H76" i="14"/>
  <c r="G76" i="14"/>
  <c r="F76" i="14"/>
  <c r="E76" i="14"/>
  <c r="E38" i="14" s="1"/>
  <c r="D76" i="14"/>
  <c r="C76" i="14"/>
  <c r="N75" i="14"/>
  <c r="M75" i="14"/>
  <c r="M37" i="14" s="1"/>
  <c r="L75" i="14"/>
  <c r="K75" i="14"/>
  <c r="J75" i="14"/>
  <c r="I75" i="14"/>
  <c r="I37" i="14" s="1"/>
  <c r="H75" i="14"/>
  <c r="G75" i="14"/>
  <c r="F75" i="14"/>
  <c r="E75" i="14"/>
  <c r="E37" i="14" s="1"/>
  <c r="D75" i="14"/>
  <c r="C75" i="14"/>
  <c r="N74" i="14"/>
  <c r="M74" i="14"/>
  <c r="M36" i="14" s="1"/>
  <c r="L74" i="14"/>
  <c r="K74" i="14"/>
  <c r="J74" i="14"/>
  <c r="I74" i="14"/>
  <c r="I36" i="14" s="1"/>
  <c r="H74" i="14"/>
  <c r="G74" i="14"/>
  <c r="F74" i="14"/>
  <c r="E74" i="14"/>
  <c r="E36" i="14" s="1"/>
  <c r="D74" i="14"/>
  <c r="D36" i="14" s="1"/>
  <c r="C74" i="14"/>
  <c r="N73" i="14"/>
  <c r="M73" i="14"/>
  <c r="M35" i="14" s="1"/>
  <c r="L73" i="14"/>
  <c r="K73" i="14"/>
  <c r="J73" i="14"/>
  <c r="I73" i="14"/>
  <c r="I35" i="14" s="1"/>
  <c r="H73" i="14"/>
  <c r="G73" i="14"/>
  <c r="F73" i="14"/>
  <c r="E73" i="14"/>
  <c r="E35" i="14" s="1"/>
  <c r="D73" i="14"/>
  <c r="C73" i="14"/>
  <c r="N72" i="14"/>
  <c r="M72" i="14"/>
  <c r="M34" i="14" s="1"/>
  <c r="L72" i="14"/>
  <c r="K72" i="14"/>
  <c r="J72" i="14"/>
  <c r="I72" i="14"/>
  <c r="I34" i="14" s="1"/>
  <c r="H72" i="14"/>
  <c r="G72" i="14"/>
  <c r="F72" i="14"/>
  <c r="E72" i="14"/>
  <c r="E34" i="14" s="1"/>
  <c r="D72" i="14"/>
  <c r="C72" i="14"/>
  <c r="N71" i="14"/>
  <c r="M71" i="14"/>
  <c r="M33" i="14" s="1"/>
  <c r="L71" i="14"/>
  <c r="K71" i="14"/>
  <c r="J71" i="14"/>
  <c r="I71" i="14"/>
  <c r="I33" i="14" s="1"/>
  <c r="H71" i="14"/>
  <c r="G71" i="14"/>
  <c r="F71" i="14"/>
  <c r="E71" i="14"/>
  <c r="E33" i="14" s="1"/>
  <c r="D71" i="14"/>
  <c r="C71" i="14"/>
  <c r="N70" i="14"/>
  <c r="M70" i="14"/>
  <c r="M32" i="14" s="1"/>
  <c r="L70" i="14"/>
  <c r="K70" i="14"/>
  <c r="J70" i="14"/>
  <c r="I70" i="14"/>
  <c r="I32" i="14" s="1"/>
  <c r="H70" i="14"/>
  <c r="G70" i="14"/>
  <c r="F70" i="14"/>
  <c r="E70" i="14"/>
  <c r="E32" i="14" s="1"/>
  <c r="D70" i="14"/>
  <c r="C70" i="14"/>
  <c r="N69" i="14"/>
  <c r="M69" i="14"/>
  <c r="M31" i="14" s="1"/>
  <c r="L69" i="14"/>
  <c r="K69" i="14"/>
  <c r="J69" i="14"/>
  <c r="I69" i="14"/>
  <c r="I31" i="14" s="1"/>
  <c r="H69" i="14"/>
  <c r="G69" i="14"/>
  <c r="F69" i="14"/>
  <c r="E69" i="14"/>
  <c r="E31" i="14" s="1"/>
  <c r="D69" i="14"/>
  <c r="C69" i="14"/>
  <c r="N68" i="14"/>
  <c r="M68" i="14"/>
  <c r="M30" i="14" s="1"/>
  <c r="L68" i="14"/>
  <c r="K68" i="14"/>
  <c r="J68" i="14"/>
  <c r="I68" i="14"/>
  <c r="I30" i="14" s="1"/>
  <c r="H68" i="14"/>
  <c r="G68" i="14"/>
  <c r="F68" i="14"/>
  <c r="E68" i="14"/>
  <c r="E30" i="14" s="1"/>
  <c r="D68" i="14"/>
  <c r="C68" i="14"/>
  <c r="N67" i="14"/>
  <c r="M67" i="14"/>
  <c r="M29" i="14" s="1"/>
  <c r="L67" i="14"/>
  <c r="K67" i="14"/>
  <c r="J67" i="14"/>
  <c r="I67" i="14"/>
  <c r="I29" i="14" s="1"/>
  <c r="H67" i="14"/>
  <c r="G67" i="14"/>
  <c r="F67" i="14"/>
  <c r="E67" i="14"/>
  <c r="E29" i="14" s="1"/>
  <c r="D67" i="14"/>
  <c r="C67" i="14"/>
  <c r="N66" i="14"/>
  <c r="M66" i="14"/>
  <c r="M28" i="14" s="1"/>
  <c r="L66" i="14"/>
  <c r="K66" i="14"/>
  <c r="J66" i="14"/>
  <c r="I66" i="14"/>
  <c r="I28" i="14" s="1"/>
  <c r="H66" i="14"/>
  <c r="G66" i="14"/>
  <c r="F66" i="14"/>
  <c r="E66" i="14"/>
  <c r="E28" i="14" s="1"/>
  <c r="D66" i="14"/>
  <c r="C66" i="14"/>
  <c r="N65" i="14"/>
  <c r="M65" i="14"/>
  <c r="M27" i="14" s="1"/>
  <c r="L65" i="14"/>
  <c r="K65" i="14"/>
  <c r="J65" i="14"/>
  <c r="I65" i="14"/>
  <c r="I27" i="14" s="1"/>
  <c r="H65" i="14"/>
  <c r="G65" i="14"/>
  <c r="F65" i="14"/>
  <c r="E65" i="14"/>
  <c r="E27" i="14" s="1"/>
  <c r="D65" i="14"/>
  <c r="C65" i="14"/>
  <c r="N64" i="14"/>
  <c r="M64" i="14"/>
  <c r="M26" i="14" s="1"/>
  <c r="L64" i="14"/>
  <c r="K64" i="14"/>
  <c r="J64" i="14"/>
  <c r="I64" i="14"/>
  <c r="I26" i="14" s="1"/>
  <c r="H64" i="14"/>
  <c r="G64" i="14"/>
  <c r="F64" i="14"/>
  <c r="E64" i="14"/>
  <c r="E26" i="14" s="1"/>
  <c r="D64" i="14"/>
  <c r="C64" i="14"/>
  <c r="N63" i="14"/>
  <c r="M63" i="14"/>
  <c r="M25" i="14" s="1"/>
  <c r="L63" i="14"/>
  <c r="K63" i="14"/>
  <c r="J63" i="14"/>
  <c r="I63" i="14"/>
  <c r="I25" i="14" s="1"/>
  <c r="H63" i="14"/>
  <c r="G63" i="14"/>
  <c r="F63" i="14"/>
  <c r="E63" i="14"/>
  <c r="E25" i="14" s="1"/>
  <c r="D63" i="14"/>
  <c r="C63" i="14"/>
  <c r="N62" i="14"/>
  <c r="M62" i="14"/>
  <c r="M24" i="14" s="1"/>
  <c r="L62" i="14"/>
  <c r="K62" i="14"/>
  <c r="J62" i="14"/>
  <c r="I62" i="14"/>
  <c r="I24" i="14" s="1"/>
  <c r="H62" i="14"/>
  <c r="G62" i="14"/>
  <c r="F62" i="14"/>
  <c r="E62" i="14"/>
  <c r="E24" i="14" s="1"/>
  <c r="D62" i="14"/>
  <c r="C62" i="14"/>
  <c r="N61" i="14"/>
  <c r="M61" i="14"/>
  <c r="M23" i="14" s="1"/>
  <c r="L61" i="14"/>
  <c r="K61" i="14"/>
  <c r="J61" i="14"/>
  <c r="I61" i="14"/>
  <c r="I23" i="14" s="1"/>
  <c r="H61" i="14"/>
  <c r="G61" i="14"/>
  <c r="F61" i="14"/>
  <c r="E61" i="14"/>
  <c r="D61" i="14"/>
  <c r="C61" i="14"/>
  <c r="N60" i="14"/>
  <c r="M60" i="14"/>
  <c r="M22" i="14" s="1"/>
  <c r="L60" i="14"/>
  <c r="K60" i="14"/>
  <c r="J60" i="14"/>
  <c r="I60" i="14"/>
  <c r="I22" i="14" s="1"/>
  <c r="H60" i="14"/>
  <c r="G60" i="14"/>
  <c r="F60" i="14"/>
  <c r="E60" i="14"/>
  <c r="E22" i="14" s="1"/>
  <c r="D60" i="14"/>
  <c r="C60" i="14"/>
  <c r="N59" i="14"/>
  <c r="M59" i="14"/>
  <c r="M21" i="14" s="1"/>
  <c r="L59" i="14"/>
  <c r="K59" i="14"/>
  <c r="J59" i="14"/>
  <c r="I59" i="14"/>
  <c r="I21" i="14" s="1"/>
  <c r="H59" i="14"/>
  <c r="G59" i="14"/>
  <c r="F59" i="14"/>
  <c r="E59" i="14"/>
  <c r="E21" i="14" s="1"/>
  <c r="D59" i="14"/>
  <c r="C59" i="14"/>
  <c r="N58" i="14"/>
  <c r="M58" i="14"/>
  <c r="M20" i="14" s="1"/>
  <c r="L58" i="14"/>
  <c r="K58" i="14"/>
  <c r="J58" i="14"/>
  <c r="I58" i="14"/>
  <c r="I20" i="14" s="1"/>
  <c r="H58" i="14"/>
  <c r="G58" i="14"/>
  <c r="F58" i="14"/>
  <c r="E58" i="14"/>
  <c r="E20" i="14" s="1"/>
  <c r="D58" i="14"/>
  <c r="C58" i="14"/>
  <c r="N57" i="14"/>
  <c r="M57" i="14"/>
  <c r="M19" i="14" s="1"/>
  <c r="L57" i="14"/>
  <c r="K57" i="14"/>
  <c r="J57" i="14"/>
  <c r="I57" i="14"/>
  <c r="I19" i="14" s="1"/>
  <c r="H57" i="14"/>
  <c r="G57" i="14"/>
  <c r="F57" i="14"/>
  <c r="E57" i="14"/>
  <c r="E19" i="14" s="1"/>
  <c r="D57" i="14"/>
  <c r="C57" i="14"/>
  <c r="N56" i="14"/>
  <c r="M56" i="14"/>
  <c r="M18" i="14" s="1"/>
  <c r="L56" i="14"/>
  <c r="K56" i="14"/>
  <c r="J56" i="14"/>
  <c r="I56" i="14"/>
  <c r="I18" i="14" s="1"/>
  <c r="H56" i="14"/>
  <c r="G56" i="14"/>
  <c r="F56" i="14"/>
  <c r="E56" i="14"/>
  <c r="E18" i="14" s="1"/>
  <c r="D56" i="14"/>
  <c r="C56" i="14"/>
  <c r="N55" i="14"/>
  <c r="M55" i="14"/>
  <c r="L55" i="14"/>
  <c r="K55" i="14"/>
  <c r="J55" i="14"/>
  <c r="I55" i="14"/>
  <c r="H55" i="14"/>
  <c r="G55" i="14"/>
  <c r="F55" i="14"/>
  <c r="E55" i="14"/>
  <c r="D55" i="14"/>
  <c r="C55" i="14"/>
  <c r="N54" i="14"/>
  <c r="M54" i="14"/>
  <c r="M16" i="14" s="1"/>
  <c r="L54" i="14"/>
  <c r="K54" i="14"/>
  <c r="J54" i="14"/>
  <c r="I54" i="14"/>
  <c r="I16" i="14" s="1"/>
  <c r="H54" i="14"/>
  <c r="H16" i="14" s="1"/>
  <c r="G54" i="14"/>
  <c r="F54" i="14"/>
  <c r="E54" i="14"/>
  <c r="E16" i="14" s="1"/>
  <c r="D54" i="14"/>
  <c r="C54" i="14"/>
  <c r="N53" i="14"/>
  <c r="M53" i="14"/>
  <c r="M15" i="14" s="1"/>
  <c r="L53" i="14"/>
  <c r="K53" i="14"/>
  <c r="J53" i="14"/>
  <c r="I53" i="14"/>
  <c r="I15" i="14" s="1"/>
  <c r="H53" i="14"/>
  <c r="G53" i="14"/>
  <c r="F53" i="14"/>
  <c r="E53" i="14"/>
  <c r="E15" i="14" s="1"/>
  <c r="D53" i="14"/>
  <c r="C53" i="14"/>
  <c r="N52" i="14"/>
  <c r="M52" i="14"/>
  <c r="M14" i="14" s="1"/>
  <c r="L52" i="14"/>
  <c r="K52" i="14"/>
  <c r="J52" i="14"/>
  <c r="I52" i="14"/>
  <c r="I14" i="14" s="1"/>
  <c r="H52" i="14"/>
  <c r="G52" i="14"/>
  <c r="G14" i="14" s="1"/>
  <c r="F52" i="14"/>
  <c r="E52" i="14"/>
  <c r="E14" i="14" s="1"/>
  <c r="D52" i="14"/>
  <c r="C52" i="14"/>
  <c r="C14" i="14" s="1"/>
  <c r="N51" i="14"/>
  <c r="M51" i="14"/>
  <c r="L51" i="14"/>
  <c r="K51" i="14"/>
  <c r="K13" i="14" s="1"/>
  <c r="J51" i="14"/>
  <c r="I51" i="14"/>
  <c r="H51" i="14"/>
  <c r="H13" i="14" s="1"/>
  <c r="G51" i="14"/>
  <c r="G13" i="14" s="1"/>
  <c r="F51" i="14"/>
  <c r="E51" i="14"/>
  <c r="D51" i="14"/>
  <c r="C51" i="14"/>
  <c r="N50" i="14"/>
  <c r="M50" i="14"/>
  <c r="M12" i="14" s="1"/>
  <c r="L50" i="14"/>
  <c r="K50" i="14"/>
  <c r="K12" i="14" s="1"/>
  <c r="J50" i="14"/>
  <c r="I50" i="14"/>
  <c r="I12" i="14" s="1"/>
  <c r="H50" i="14"/>
  <c r="G50" i="14"/>
  <c r="G12" i="14" s="1"/>
  <c r="F50" i="14"/>
  <c r="E50" i="14"/>
  <c r="E12" i="14" s="1"/>
  <c r="D50" i="14"/>
  <c r="C50" i="14"/>
  <c r="C12" i="14" s="1"/>
  <c r="N49" i="14"/>
  <c r="M49" i="14"/>
  <c r="M11" i="14" s="1"/>
  <c r="L49" i="14"/>
  <c r="K49" i="14"/>
  <c r="J49" i="14"/>
  <c r="I49" i="14"/>
  <c r="I11" i="14" s="1"/>
  <c r="H49" i="14"/>
  <c r="G49" i="14"/>
  <c r="F49" i="14"/>
  <c r="E49" i="14"/>
  <c r="E11" i="14" s="1"/>
  <c r="D49" i="14"/>
  <c r="C49" i="14"/>
  <c r="N48" i="14"/>
  <c r="M48" i="14"/>
  <c r="M10" i="14" s="1"/>
  <c r="L48" i="14"/>
  <c r="K48" i="14"/>
  <c r="K10" i="14" s="1"/>
  <c r="J48" i="14"/>
  <c r="I48" i="14"/>
  <c r="I10" i="14" s="1"/>
  <c r="H48" i="14"/>
  <c r="G48" i="14"/>
  <c r="G10" i="14" s="1"/>
  <c r="F48" i="14"/>
  <c r="E48" i="14"/>
  <c r="E10" i="14" s="1"/>
  <c r="D48" i="14"/>
  <c r="C48" i="14"/>
  <c r="O48" i="14" s="1"/>
  <c r="N47" i="14"/>
  <c r="M47" i="14"/>
  <c r="L47" i="14"/>
  <c r="K47" i="14"/>
  <c r="K9" i="14" s="1"/>
  <c r="J47" i="14"/>
  <c r="I47" i="14"/>
  <c r="H47" i="14"/>
  <c r="G47" i="14"/>
  <c r="G9" i="14" s="1"/>
  <c r="F47" i="14"/>
  <c r="E47" i="14"/>
  <c r="D47" i="14"/>
  <c r="C47" i="14"/>
  <c r="C9" i="14" s="1"/>
  <c r="N46" i="14"/>
  <c r="M46" i="14"/>
  <c r="M8" i="14" s="1"/>
  <c r="L46" i="14"/>
  <c r="K46" i="14"/>
  <c r="K8" i="14" s="1"/>
  <c r="J46" i="14"/>
  <c r="I46" i="14"/>
  <c r="I8" i="14" s="1"/>
  <c r="H46" i="14"/>
  <c r="G46" i="14"/>
  <c r="G8" i="14" s="1"/>
  <c r="F46" i="14"/>
  <c r="E46" i="14"/>
  <c r="E8" i="14" s="1"/>
  <c r="D46" i="14"/>
  <c r="C46" i="14"/>
  <c r="C8" i="14" s="1"/>
  <c r="N45" i="14"/>
  <c r="M45" i="14"/>
  <c r="M7" i="14" s="1"/>
  <c r="L45" i="14"/>
  <c r="K45" i="14"/>
  <c r="J45" i="14"/>
  <c r="I45" i="14"/>
  <c r="I7" i="14" s="1"/>
  <c r="H45" i="14"/>
  <c r="G45" i="14"/>
  <c r="F45" i="14"/>
  <c r="E45" i="14"/>
  <c r="E7" i="14" s="1"/>
  <c r="D45" i="14"/>
  <c r="C45" i="14"/>
  <c r="O45" i="14" s="1"/>
  <c r="N44" i="14"/>
  <c r="M44" i="14"/>
  <c r="L44" i="14"/>
  <c r="K44" i="14"/>
  <c r="K6" i="14" s="1"/>
  <c r="J44" i="14"/>
  <c r="I44" i="14"/>
  <c r="H44" i="14"/>
  <c r="G44" i="14"/>
  <c r="G6" i="14" s="1"/>
  <c r="F44" i="14"/>
  <c r="E44" i="14"/>
  <c r="D44" i="14"/>
  <c r="C44" i="14"/>
  <c r="N43" i="14"/>
  <c r="M43" i="14"/>
  <c r="M5" i="14" s="1"/>
  <c r="L43" i="14"/>
  <c r="K43" i="14"/>
  <c r="J43" i="14"/>
  <c r="I43" i="14"/>
  <c r="I5" i="14" s="1"/>
  <c r="H43" i="14"/>
  <c r="G43" i="14"/>
  <c r="F43" i="14"/>
  <c r="E43" i="14"/>
  <c r="E5" i="14" s="1"/>
  <c r="D43" i="14"/>
  <c r="C43" i="14"/>
  <c r="N38" i="14"/>
  <c r="D38" i="14"/>
  <c r="H37" i="14"/>
  <c r="L36" i="14"/>
  <c r="F34" i="14"/>
  <c r="N32" i="14"/>
  <c r="F32" i="14"/>
  <c r="N26" i="14"/>
  <c r="F26" i="14"/>
  <c r="N24" i="14"/>
  <c r="D24" i="14"/>
  <c r="E23" i="14"/>
  <c r="N20" i="14"/>
  <c r="J20" i="14"/>
  <c r="H20" i="14"/>
  <c r="D20" i="14"/>
  <c r="C17" i="14"/>
  <c r="N15" i="14"/>
  <c r="J15" i="14"/>
  <c r="F15" i="14"/>
  <c r="N14" i="14"/>
  <c r="J14" i="14"/>
  <c r="F14" i="14"/>
  <c r="L13" i="14"/>
  <c r="D13" i="14"/>
  <c r="L12" i="14"/>
  <c r="D12" i="14"/>
  <c r="H8" i="14"/>
  <c r="N7" i="14"/>
  <c r="J7" i="14"/>
  <c r="F7" i="14"/>
  <c r="N6" i="14"/>
  <c r="J6" i="14"/>
  <c r="F6" i="14"/>
  <c r="N5" i="14"/>
  <c r="J5" i="14"/>
  <c r="F5" i="14"/>
  <c r="O153" i="13"/>
  <c r="O149" i="13"/>
  <c r="O148" i="13"/>
  <c r="O146" i="13"/>
  <c r="O145" i="13"/>
  <c r="M29" i="13"/>
  <c r="E29" i="13"/>
  <c r="O142" i="13"/>
  <c r="O141" i="13"/>
  <c r="O138" i="13"/>
  <c r="O136" i="13"/>
  <c r="K20" i="13"/>
  <c r="O135" i="13"/>
  <c r="G20" i="13"/>
  <c r="C20" i="13"/>
  <c r="L19" i="13"/>
  <c r="H19" i="13"/>
  <c r="D19" i="13"/>
  <c r="O134" i="13"/>
  <c r="M18" i="13"/>
  <c r="I18" i="13"/>
  <c r="E18" i="13"/>
  <c r="O133" i="13"/>
  <c r="N17" i="13"/>
  <c r="J17" i="13"/>
  <c r="F17" i="13"/>
  <c r="O132" i="13"/>
  <c r="K16" i="13"/>
  <c r="G16" i="13"/>
  <c r="C16" i="13"/>
  <c r="L15" i="13"/>
  <c r="H15" i="13"/>
  <c r="D15" i="13"/>
  <c r="M14" i="13"/>
  <c r="I14" i="13"/>
  <c r="E14" i="13"/>
  <c r="N13" i="13"/>
  <c r="J13" i="13"/>
  <c r="F13" i="13"/>
  <c r="K12" i="13"/>
  <c r="G12" i="13"/>
  <c r="C12" i="13"/>
  <c r="L11" i="13"/>
  <c r="H11" i="13"/>
  <c r="D11" i="13"/>
  <c r="O126" i="13"/>
  <c r="M10" i="13"/>
  <c r="I10" i="13"/>
  <c r="E10" i="13"/>
  <c r="N9" i="13"/>
  <c r="J9" i="13"/>
  <c r="F9" i="13"/>
  <c r="O124" i="13"/>
  <c r="K8" i="13"/>
  <c r="G8" i="13"/>
  <c r="C8" i="13"/>
  <c r="L7" i="13"/>
  <c r="H7" i="13"/>
  <c r="D7" i="13"/>
  <c r="M6" i="13"/>
  <c r="I6" i="13"/>
  <c r="E6" i="13"/>
  <c r="O121" i="13"/>
  <c r="N5" i="13"/>
  <c r="J5" i="13"/>
  <c r="F5" i="13"/>
  <c r="M4" i="13"/>
  <c r="I4" i="13"/>
  <c r="E4" i="13"/>
  <c r="O119" i="13"/>
  <c r="N38" i="13"/>
  <c r="J38" i="13"/>
  <c r="F38" i="13"/>
  <c r="O114" i="13"/>
  <c r="K37" i="13"/>
  <c r="G37" i="13"/>
  <c r="C37" i="13"/>
  <c r="L36" i="13"/>
  <c r="H36" i="13"/>
  <c r="D36" i="13"/>
  <c r="M35" i="13"/>
  <c r="I35" i="13"/>
  <c r="E35" i="13"/>
  <c r="N34" i="13"/>
  <c r="J34" i="13"/>
  <c r="F34" i="13"/>
  <c r="K33" i="13"/>
  <c r="G33" i="13"/>
  <c r="C33" i="13"/>
  <c r="L32" i="13"/>
  <c r="H32" i="13"/>
  <c r="D32" i="13"/>
  <c r="O108" i="13"/>
  <c r="M31" i="13"/>
  <c r="I31" i="13"/>
  <c r="E31" i="13"/>
  <c r="N30" i="13"/>
  <c r="J30" i="13"/>
  <c r="F30" i="13"/>
  <c r="O106" i="13"/>
  <c r="K29" i="13"/>
  <c r="G29" i="13"/>
  <c r="C29" i="13"/>
  <c r="L28" i="13"/>
  <c r="H28" i="13"/>
  <c r="D28" i="13"/>
  <c r="M27" i="13"/>
  <c r="I27" i="13"/>
  <c r="E27" i="13"/>
  <c r="O103" i="13"/>
  <c r="N26" i="13"/>
  <c r="J26" i="13"/>
  <c r="F26" i="13"/>
  <c r="K25" i="13"/>
  <c r="G25" i="13"/>
  <c r="C25" i="13"/>
  <c r="L24" i="13"/>
  <c r="H24" i="13"/>
  <c r="D24" i="13"/>
  <c r="O100" i="13"/>
  <c r="M23" i="13"/>
  <c r="I23" i="13"/>
  <c r="E23" i="13"/>
  <c r="O99" i="13"/>
  <c r="O98" i="13"/>
  <c r="L20" i="13"/>
  <c r="O96" i="13"/>
  <c r="H20" i="13"/>
  <c r="D20" i="13"/>
  <c r="M19" i="13"/>
  <c r="I19" i="13"/>
  <c r="E19" i="13"/>
  <c r="N18" i="13"/>
  <c r="J18" i="13"/>
  <c r="F18" i="13"/>
  <c r="K17" i="13"/>
  <c r="G17" i="13"/>
  <c r="C17" i="13"/>
  <c r="L16" i="13"/>
  <c r="H16" i="13"/>
  <c r="D16" i="13"/>
  <c r="O92" i="13"/>
  <c r="M15" i="13"/>
  <c r="I15" i="13"/>
  <c r="E15" i="13"/>
  <c r="N14" i="13"/>
  <c r="J14" i="13"/>
  <c r="F14" i="13"/>
  <c r="O90" i="13"/>
  <c r="K13" i="13"/>
  <c r="G13" i="13"/>
  <c r="C13" i="13"/>
  <c r="L12" i="13"/>
  <c r="H12" i="13"/>
  <c r="D12" i="13"/>
  <c r="M11" i="13"/>
  <c r="I11" i="13"/>
  <c r="E11" i="13"/>
  <c r="O87" i="13"/>
  <c r="N10" i="13"/>
  <c r="J10" i="13"/>
  <c r="F10" i="13"/>
  <c r="K9" i="13"/>
  <c r="G9" i="13"/>
  <c r="C9" i="13"/>
  <c r="L8" i="13"/>
  <c r="H8" i="13"/>
  <c r="D8" i="13"/>
  <c r="O84" i="13"/>
  <c r="M7" i="13"/>
  <c r="I7" i="13"/>
  <c r="E7" i="13"/>
  <c r="O83" i="13"/>
  <c r="N6" i="13"/>
  <c r="J6" i="13"/>
  <c r="F6" i="13"/>
  <c r="O82" i="13"/>
  <c r="K5" i="13"/>
  <c r="G5" i="13"/>
  <c r="C5" i="13"/>
  <c r="N4" i="13"/>
  <c r="J4" i="13"/>
  <c r="F4" i="13"/>
  <c r="K38" i="13"/>
  <c r="G38" i="13"/>
  <c r="C38" i="13"/>
  <c r="L37" i="13"/>
  <c r="O75" i="13"/>
  <c r="M36" i="13"/>
  <c r="I36" i="13"/>
  <c r="E36" i="13"/>
  <c r="N35" i="13"/>
  <c r="J35" i="13"/>
  <c r="F35" i="13"/>
  <c r="O73" i="13"/>
  <c r="K34" i="13"/>
  <c r="G34" i="13"/>
  <c r="C34" i="13"/>
  <c r="L33" i="13"/>
  <c r="H33" i="13"/>
  <c r="D33" i="13"/>
  <c r="M32" i="13"/>
  <c r="I32" i="13"/>
  <c r="E32" i="13"/>
  <c r="O70" i="13"/>
  <c r="N31" i="13"/>
  <c r="J31" i="13"/>
  <c r="F31" i="13"/>
  <c r="K30" i="13"/>
  <c r="G30" i="13"/>
  <c r="C30" i="13"/>
  <c r="L29" i="13"/>
  <c r="H29" i="13"/>
  <c r="D29" i="13"/>
  <c r="O67" i="13"/>
  <c r="O66" i="13"/>
  <c r="N27" i="13"/>
  <c r="J27" i="13"/>
  <c r="F27" i="13"/>
  <c r="O65" i="13"/>
  <c r="K26" i="13"/>
  <c r="G26" i="13"/>
  <c r="C26" i="13"/>
  <c r="L25" i="13"/>
  <c r="H25" i="13"/>
  <c r="D25" i="13"/>
  <c r="M24" i="13"/>
  <c r="I24" i="13"/>
  <c r="E24" i="13"/>
  <c r="N23" i="13"/>
  <c r="J23" i="13"/>
  <c r="F23" i="13"/>
  <c r="K22" i="13"/>
  <c r="G22" i="13"/>
  <c r="C22" i="13"/>
  <c r="L21" i="13"/>
  <c r="H21" i="13"/>
  <c r="D21" i="13"/>
  <c r="O59" i="13"/>
  <c r="O58" i="13"/>
  <c r="M20" i="13"/>
  <c r="I20" i="13"/>
  <c r="E20" i="13"/>
  <c r="N19" i="13"/>
  <c r="J19" i="13"/>
  <c r="F19" i="13"/>
  <c r="K18" i="13"/>
  <c r="G18" i="13"/>
  <c r="C18" i="13"/>
  <c r="L17" i="13"/>
  <c r="H17" i="13"/>
  <c r="D17" i="13"/>
  <c r="O55" i="13"/>
  <c r="M16" i="13"/>
  <c r="I16" i="13"/>
  <c r="E16" i="13"/>
  <c r="O54" i="13"/>
  <c r="N15" i="13"/>
  <c r="J15" i="13"/>
  <c r="F15" i="13"/>
  <c r="O53" i="13"/>
  <c r="K14" i="13"/>
  <c r="G14" i="13"/>
  <c r="C14" i="13"/>
  <c r="L13" i="13"/>
  <c r="H13" i="13"/>
  <c r="D13" i="13"/>
  <c r="M12" i="13"/>
  <c r="I12" i="13"/>
  <c r="E12" i="13"/>
  <c r="N11" i="13"/>
  <c r="J11" i="13"/>
  <c r="F11" i="13"/>
  <c r="K10" i="13"/>
  <c r="G10" i="13"/>
  <c r="C10" i="13"/>
  <c r="L9" i="13"/>
  <c r="H9" i="13"/>
  <c r="D9" i="13"/>
  <c r="O47" i="13"/>
  <c r="M8" i="13"/>
  <c r="I8" i="13"/>
  <c r="E8" i="13"/>
  <c r="N7" i="13"/>
  <c r="J7" i="13"/>
  <c r="F7" i="13"/>
  <c r="O45" i="13"/>
  <c r="K6" i="13"/>
  <c r="G6" i="13"/>
  <c r="C6" i="13"/>
  <c r="L5" i="13"/>
  <c r="H5" i="13"/>
  <c r="D5" i="13"/>
  <c r="K4" i="13"/>
  <c r="G4" i="13"/>
  <c r="C4" i="13"/>
  <c r="M38" i="13"/>
  <c r="L38" i="13"/>
  <c r="I38" i="13"/>
  <c r="H38" i="13"/>
  <c r="E38" i="13"/>
  <c r="D38" i="13"/>
  <c r="N37" i="13"/>
  <c r="M37" i="13"/>
  <c r="J37" i="13"/>
  <c r="I37" i="13"/>
  <c r="F37" i="13"/>
  <c r="E37" i="13"/>
  <c r="N36" i="13"/>
  <c r="K36" i="13"/>
  <c r="J36" i="13"/>
  <c r="G36" i="13"/>
  <c r="F36" i="13"/>
  <c r="C36" i="13"/>
  <c r="L35" i="13"/>
  <c r="K35" i="13"/>
  <c r="H35" i="13"/>
  <c r="G35" i="13"/>
  <c r="D35" i="13"/>
  <c r="C35" i="13"/>
  <c r="M34" i="13"/>
  <c r="L34" i="13"/>
  <c r="I34" i="13"/>
  <c r="H34" i="13"/>
  <c r="E34" i="13"/>
  <c r="D34" i="13"/>
  <c r="N33" i="13"/>
  <c r="M33" i="13"/>
  <c r="J33" i="13"/>
  <c r="I33" i="13"/>
  <c r="F33" i="13"/>
  <c r="E33" i="13"/>
  <c r="N32" i="13"/>
  <c r="K32" i="13"/>
  <c r="J32" i="13"/>
  <c r="G32" i="13"/>
  <c r="F32" i="13"/>
  <c r="C32" i="13"/>
  <c r="L31" i="13"/>
  <c r="K31" i="13"/>
  <c r="H31" i="13"/>
  <c r="G31" i="13"/>
  <c r="D31" i="13"/>
  <c r="C31" i="13"/>
  <c r="M30" i="13"/>
  <c r="L30" i="13"/>
  <c r="I30" i="13"/>
  <c r="H30" i="13"/>
  <c r="E30" i="13"/>
  <c r="D30" i="13"/>
  <c r="N29" i="13"/>
  <c r="J29" i="13"/>
  <c r="I29" i="13"/>
  <c r="F29" i="13"/>
  <c r="N28" i="13"/>
  <c r="K28" i="13"/>
  <c r="J28" i="13"/>
  <c r="G28" i="13"/>
  <c r="F28" i="13"/>
  <c r="C28" i="13"/>
  <c r="L27" i="13"/>
  <c r="K27" i="13"/>
  <c r="H27" i="13"/>
  <c r="G27" i="13"/>
  <c r="D27" i="13"/>
  <c r="C27" i="13"/>
  <c r="M26" i="13"/>
  <c r="L26" i="13"/>
  <c r="I26" i="13"/>
  <c r="H26" i="13"/>
  <c r="E26" i="13"/>
  <c r="D26" i="13"/>
  <c r="N25" i="13"/>
  <c r="M25" i="13"/>
  <c r="J25" i="13"/>
  <c r="I25" i="13"/>
  <c r="F25" i="13"/>
  <c r="E25" i="13"/>
  <c r="N24" i="13"/>
  <c r="K24" i="13"/>
  <c r="J24" i="13"/>
  <c r="G24" i="13"/>
  <c r="F24" i="13"/>
  <c r="C24" i="13"/>
  <c r="L23" i="13"/>
  <c r="K23" i="13"/>
  <c r="H23" i="13"/>
  <c r="G23" i="13"/>
  <c r="D23" i="13"/>
  <c r="C23" i="13"/>
  <c r="M22" i="13"/>
  <c r="L22" i="13"/>
  <c r="I22" i="13"/>
  <c r="H22" i="13"/>
  <c r="E22" i="13"/>
  <c r="D22" i="13"/>
  <c r="N21" i="13"/>
  <c r="M21" i="13"/>
  <c r="J21" i="13"/>
  <c r="I21" i="13"/>
  <c r="F21" i="13"/>
  <c r="E21" i="13"/>
  <c r="N20" i="13"/>
  <c r="J20" i="13"/>
  <c r="O20" i="13" s="1"/>
  <c r="F20" i="13"/>
  <c r="K19" i="13"/>
  <c r="G19" i="13"/>
  <c r="C19" i="13"/>
  <c r="L18" i="13"/>
  <c r="H18" i="13"/>
  <c r="D18" i="13"/>
  <c r="M17" i="13"/>
  <c r="I17" i="13"/>
  <c r="E17" i="13"/>
  <c r="N16" i="13"/>
  <c r="J16" i="13"/>
  <c r="F16" i="13"/>
  <c r="K15" i="13"/>
  <c r="G15" i="13"/>
  <c r="C15" i="13"/>
  <c r="L14" i="13"/>
  <c r="H14" i="13"/>
  <c r="D14" i="13"/>
  <c r="M13" i="13"/>
  <c r="I13" i="13"/>
  <c r="E13" i="13"/>
  <c r="N12" i="13"/>
  <c r="J12" i="13"/>
  <c r="F12" i="13"/>
  <c r="K11" i="13"/>
  <c r="G11" i="13"/>
  <c r="C11" i="13"/>
  <c r="L10" i="13"/>
  <c r="H10" i="13"/>
  <c r="D10" i="13"/>
  <c r="M9" i="13"/>
  <c r="I9" i="13"/>
  <c r="E9" i="13"/>
  <c r="N8" i="13"/>
  <c r="J8" i="13"/>
  <c r="F8" i="13"/>
  <c r="K7" i="13"/>
  <c r="G7" i="13"/>
  <c r="C7" i="13"/>
  <c r="L6" i="13"/>
  <c r="H6" i="13"/>
  <c r="D6" i="13"/>
  <c r="M5" i="13"/>
  <c r="I5" i="13"/>
  <c r="E5" i="13"/>
  <c r="L4" i="13"/>
  <c r="H4" i="13"/>
  <c r="D4" i="13"/>
  <c r="P37" i="12"/>
  <c r="P36" i="12"/>
  <c r="P33" i="12"/>
  <c r="P28" i="12"/>
  <c r="P27" i="12"/>
  <c r="P23" i="12"/>
  <c r="P22" i="12"/>
  <c r="P21" i="12"/>
  <c r="P20" i="12"/>
  <c r="P19" i="12"/>
  <c r="P18" i="12"/>
  <c r="P17" i="12"/>
  <c r="P16" i="12"/>
  <c r="P15" i="12"/>
  <c r="P11" i="12"/>
  <c r="P10" i="12"/>
  <c r="P7" i="12"/>
  <c r="P6" i="12"/>
  <c r="P5" i="12"/>
  <c r="P4" i="12"/>
  <c r="P39" i="11"/>
  <c r="P38" i="11"/>
  <c r="P37" i="11"/>
  <c r="P33" i="11"/>
  <c r="P32" i="11"/>
  <c r="P29" i="11"/>
  <c r="P28" i="11"/>
  <c r="P27" i="11"/>
  <c r="P25" i="11"/>
  <c r="P24" i="11"/>
  <c r="P23" i="11"/>
  <c r="P22" i="11"/>
  <c r="P21" i="11"/>
  <c r="P17" i="11"/>
  <c r="P16" i="11"/>
  <c r="P13" i="11"/>
  <c r="P12" i="11"/>
  <c r="P11" i="11"/>
  <c r="P9" i="11"/>
  <c r="P8" i="11"/>
  <c r="P7" i="11"/>
  <c r="P6" i="11"/>
  <c r="P37" i="10"/>
  <c r="P36" i="10"/>
  <c r="P33" i="10"/>
  <c r="P32" i="10"/>
  <c r="P31" i="10"/>
  <c r="P29" i="10"/>
  <c r="P28" i="10"/>
  <c r="P27" i="10"/>
  <c r="P26" i="10"/>
  <c r="P25" i="10"/>
  <c r="P21" i="10"/>
  <c r="P20" i="10"/>
  <c r="P17" i="10"/>
  <c r="P16" i="10"/>
  <c r="P15" i="10"/>
  <c r="P13" i="10"/>
  <c r="P12" i="10"/>
  <c r="P11" i="10"/>
  <c r="P10" i="10"/>
  <c r="P9" i="10"/>
  <c r="P5" i="10"/>
  <c r="P38" i="9"/>
  <c r="P37" i="9"/>
  <c r="P36" i="9"/>
  <c r="P34" i="9"/>
  <c r="P33" i="9"/>
  <c r="P32" i="9"/>
  <c r="P31" i="9"/>
  <c r="P30" i="9"/>
  <c r="P26" i="9"/>
  <c r="P25" i="9"/>
  <c r="P22" i="9"/>
  <c r="P21" i="9"/>
  <c r="P20" i="9"/>
  <c r="P19" i="9"/>
  <c r="P18" i="9"/>
  <c r="P14" i="9"/>
  <c r="P13" i="9"/>
  <c r="P10" i="9"/>
  <c r="P9" i="9"/>
  <c r="P8" i="9"/>
  <c r="P6" i="9"/>
  <c r="P5" i="9"/>
  <c r="P4" i="9"/>
  <c r="P35" i="8"/>
  <c r="P34" i="8"/>
  <c r="P31" i="8"/>
  <c r="P30" i="8"/>
  <c r="P29" i="8"/>
  <c r="P27" i="8"/>
  <c r="P26" i="8"/>
  <c r="P25" i="8"/>
  <c r="P24" i="8"/>
  <c r="P23" i="8"/>
  <c r="P20" i="8"/>
  <c r="P19" i="8"/>
  <c r="P18" i="8"/>
  <c r="P15" i="8"/>
  <c r="P14" i="8"/>
  <c r="P13" i="8"/>
  <c r="P11" i="8"/>
  <c r="P10" i="8"/>
  <c r="P9" i="8"/>
  <c r="P8" i="8"/>
  <c r="P7" i="8"/>
  <c r="P4" i="8"/>
  <c r="N38" i="7"/>
  <c r="J38" i="7"/>
  <c r="F38" i="7"/>
  <c r="K37" i="7"/>
  <c r="G37" i="7"/>
  <c r="C37" i="7"/>
  <c r="L36" i="7"/>
  <c r="H36" i="7"/>
  <c r="D36" i="7"/>
  <c r="O115" i="7"/>
  <c r="M35" i="7"/>
  <c r="I35" i="7"/>
  <c r="E35" i="7"/>
  <c r="O114" i="7"/>
  <c r="N34" i="7"/>
  <c r="J34" i="7"/>
  <c r="F34" i="7"/>
  <c r="O113" i="7"/>
  <c r="K33" i="7"/>
  <c r="G33" i="7"/>
  <c r="C33" i="7"/>
  <c r="L32" i="7"/>
  <c r="H32" i="7"/>
  <c r="D32" i="7"/>
  <c r="M31" i="7"/>
  <c r="I31" i="7"/>
  <c r="E31" i="7"/>
  <c r="N30" i="7"/>
  <c r="J30" i="7"/>
  <c r="F30" i="7"/>
  <c r="K29" i="7"/>
  <c r="G29" i="7"/>
  <c r="C29" i="7"/>
  <c r="L28" i="7"/>
  <c r="H28" i="7"/>
  <c r="D28" i="7"/>
  <c r="O107" i="7"/>
  <c r="M27" i="7"/>
  <c r="I27" i="7"/>
  <c r="E27" i="7"/>
  <c r="N26" i="7"/>
  <c r="J26" i="7"/>
  <c r="F26" i="7"/>
  <c r="K25" i="7"/>
  <c r="G25" i="7"/>
  <c r="C25" i="7"/>
  <c r="L24" i="7"/>
  <c r="H24" i="7"/>
  <c r="D24" i="7"/>
  <c r="O103" i="7"/>
  <c r="M23" i="7"/>
  <c r="I23" i="7"/>
  <c r="E23" i="7"/>
  <c r="O102" i="7"/>
  <c r="N22" i="7"/>
  <c r="J22" i="7"/>
  <c r="F22" i="7"/>
  <c r="K21" i="7"/>
  <c r="G21" i="7"/>
  <c r="C21" i="7"/>
  <c r="L20" i="7"/>
  <c r="O99" i="7"/>
  <c r="H20" i="7"/>
  <c r="D20" i="7"/>
  <c r="M19" i="7"/>
  <c r="I19" i="7"/>
  <c r="E19" i="7"/>
  <c r="O98" i="7"/>
  <c r="N18" i="7"/>
  <c r="J18" i="7"/>
  <c r="F18" i="7"/>
  <c r="O97" i="7"/>
  <c r="K17" i="7"/>
  <c r="G17" i="7"/>
  <c r="C17" i="7"/>
  <c r="L16" i="7"/>
  <c r="H16" i="7"/>
  <c r="D16" i="7"/>
  <c r="M15" i="7"/>
  <c r="I15" i="7"/>
  <c r="E15" i="7"/>
  <c r="N14" i="7"/>
  <c r="J14" i="7"/>
  <c r="F14" i="7"/>
  <c r="K13" i="7"/>
  <c r="G13" i="7"/>
  <c r="C13" i="7"/>
  <c r="L12" i="7"/>
  <c r="H12" i="7"/>
  <c r="D12" i="7"/>
  <c r="O91" i="7"/>
  <c r="M11" i="7"/>
  <c r="I11" i="7"/>
  <c r="E11" i="7"/>
  <c r="N10" i="7"/>
  <c r="J10" i="7"/>
  <c r="F10" i="7"/>
  <c r="K9" i="7"/>
  <c r="G9" i="7"/>
  <c r="C9" i="7"/>
  <c r="L8" i="7"/>
  <c r="H8" i="7"/>
  <c r="D8" i="7"/>
  <c r="O87" i="7"/>
  <c r="M7" i="7"/>
  <c r="I7" i="7"/>
  <c r="E7" i="7"/>
  <c r="O86" i="7"/>
  <c r="N6" i="7"/>
  <c r="J6" i="7"/>
  <c r="F6" i="7"/>
  <c r="K5" i="7"/>
  <c r="G5" i="7"/>
  <c r="C5" i="7"/>
  <c r="N4" i="7"/>
  <c r="J4" i="7"/>
  <c r="F4" i="7"/>
  <c r="O83" i="7"/>
  <c r="K38" i="7"/>
  <c r="G38" i="7"/>
  <c r="C38" i="7"/>
  <c r="L37" i="7"/>
  <c r="H37" i="7"/>
  <c r="D37" i="7"/>
  <c r="M36" i="7"/>
  <c r="I36" i="7"/>
  <c r="E36" i="7"/>
  <c r="N35" i="7"/>
  <c r="J35" i="7"/>
  <c r="F35" i="7"/>
  <c r="K34" i="7"/>
  <c r="G34" i="7"/>
  <c r="C34" i="7"/>
  <c r="L33" i="7"/>
  <c r="H33" i="7"/>
  <c r="D33" i="7"/>
  <c r="O72" i="7"/>
  <c r="M32" i="7"/>
  <c r="I32" i="7"/>
  <c r="E32" i="7"/>
  <c r="N31" i="7"/>
  <c r="J31" i="7"/>
  <c r="F31" i="7"/>
  <c r="K30" i="7"/>
  <c r="G30" i="7"/>
  <c r="C30" i="7"/>
  <c r="L29" i="7"/>
  <c r="H29" i="7"/>
  <c r="D29" i="7"/>
  <c r="O68" i="7"/>
  <c r="M28" i="7"/>
  <c r="I28" i="7"/>
  <c r="E28" i="7"/>
  <c r="O67" i="7"/>
  <c r="N27" i="7"/>
  <c r="J27" i="7"/>
  <c r="F27" i="7"/>
  <c r="K26" i="7"/>
  <c r="G26" i="7"/>
  <c r="C26" i="7"/>
  <c r="L25" i="7"/>
  <c r="H25" i="7"/>
  <c r="D25" i="7"/>
  <c r="O64" i="7"/>
  <c r="M24" i="7"/>
  <c r="I24" i="7"/>
  <c r="E24" i="7"/>
  <c r="O63" i="7"/>
  <c r="N23" i="7"/>
  <c r="J23" i="7"/>
  <c r="F23" i="7"/>
  <c r="O62" i="7"/>
  <c r="K22" i="7"/>
  <c r="G22" i="7"/>
  <c r="C22" i="7"/>
  <c r="L21" i="7"/>
  <c r="H21" i="7"/>
  <c r="D21" i="7"/>
  <c r="M20" i="7"/>
  <c r="O59" i="7"/>
  <c r="I20" i="7"/>
  <c r="E20" i="7"/>
  <c r="N19" i="7"/>
  <c r="J19" i="7"/>
  <c r="F19" i="7"/>
  <c r="K18" i="7"/>
  <c r="G18" i="7"/>
  <c r="C18" i="7"/>
  <c r="L17" i="7"/>
  <c r="H17" i="7"/>
  <c r="D17" i="7"/>
  <c r="O56" i="7"/>
  <c r="M16" i="7"/>
  <c r="I16" i="7"/>
  <c r="E16" i="7"/>
  <c r="N15" i="7"/>
  <c r="J15" i="7"/>
  <c r="F15" i="7"/>
  <c r="K14" i="7"/>
  <c r="G14" i="7"/>
  <c r="C14" i="7"/>
  <c r="L13" i="7"/>
  <c r="H13" i="7"/>
  <c r="D13" i="7"/>
  <c r="O52" i="7"/>
  <c r="M12" i="7"/>
  <c r="I12" i="7"/>
  <c r="E12" i="7"/>
  <c r="O51" i="7"/>
  <c r="N11" i="7"/>
  <c r="J11" i="7"/>
  <c r="F11" i="7"/>
  <c r="K10" i="7"/>
  <c r="G10" i="7"/>
  <c r="C10" i="7"/>
  <c r="L9" i="7"/>
  <c r="H9" i="7"/>
  <c r="D9" i="7"/>
  <c r="O48" i="7"/>
  <c r="M8" i="7"/>
  <c r="I8" i="7"/>
  <c r="E8" i="7"/>
  <c r="O47" i="7"/>
  <c r="N7" i="7"/>
  <c r="J7" i="7"/>
  <c r="F7" i="7"/>
  <c r="O46" i="7"/>
  <c r="K6" i="7"/>
  <c r="G6" i="7"/>
  <c r="C6" i="7"/>
  <c r="L5" i="7"/>
  <c r="H5" i="7"/>
  <c r="D5" i="7"/>
  <c r="K4" i="7"/>
  <c r="G4" i="7"/>
  <c r="C4" i="7"/>
  <c r="M38" i="7"/>
  <c r="L38" i="7"/>
  <c r="I38" i="7"/>
  <c r="H38" i="7"/>
  <c r="E38" i="7"/>
  <c r="D38" i="7"/>
  <c r="N37" i="7"/>
  <c r="M37" i="7"/>
  <c r="J37" i="7"/>
  <c r="I37" i="7"/>
  <c r="F37" i="7"/>
  <c r="E37" i="7"/>
  <c r="N36" i="7"/>
  <c r="K36" i="7"/>
  <c r="J36" i="7"/>
  <c r="G36" i="7"/>
  <c r="F36" i="7"/>
  <c r="C36" i="7"/>
  <c r="L35" i="7"/>
  <c r="K35" i="7"/>
  <c r="H35" i="7"/>
  <c r="G35" i="7"/>
  <c r="D35" i="7"/>
  <c r="C35" i="7"/>
  <c r="M34" i="7"/>
  <c r="L34" i="7"/>
  <c r="I34" i="7"/>
  <c r="H34" i="7"/>
  <c r="E34" i="7"/>
  <c r="D34" i="7"/>
  <c r="N33" i="7"/>
  <c r="M33" i="7"/>
  <c r="J33" i="7"/>
  <c r="I33" i="7"/>
  <c r="F33" i="7"/>
  <c r="E33" i="7"/>
  <c r="N32" i="7"/>
  <c r="K32" i="7"/>
  <c r="J32" i="7"/>
  <c r="G32" i="7"/>
  <c r="F32" i="7"/>
  <c r="C32" i="7"/>
  <c r="L31" i="7"/>
  <c r="K31" i="7"/>
  <c r="H31" i="7"/>
  <c r="G31" i="7"/>
  <c r="D31" i="7"/>
  <c r="C31" i="7"/>
  <c r="M30" i="7"/>
  <c r="L30" i="7"/>
  <c r="I30" i="7"/>
  <c r="H30" i="7"/>
  <c r="E30" i="7"/>
  <c r="D30" i="7"/>
  <c r="N29" i="7"/>
  <c r="M29" i="7"/>
  <c r="J29" i="7"/>
  <c r="I29" i="7"/>
  <c r="F29" i="7"/>
  <c r="E29" i="7"/>
  <c r="N28" i="7"/>
  <c r="K28" i="7"/>
  <c r="J28" i="7"/>
  <c r="G28" i="7"/>
  <c r="F28" i="7"/>
  <c r="C28" i="7"/>
  <c r="L27" i="7"/>
  <c r="K27" i="7"/>
  <c r="H27" i="7"/>
  <c r="G27" i="7"/>
  <c r="D27" i="7"/>
  <c r="C27" i="7"/>
  <c r="M26" i="7"/>
  <c r="L26" i="7"/>
  <c r="I26" i="7"/>
  <c r="H26" i="7"/>
  <c r="E26" i="7"/>
  <c r="D26" i="7"/>
  <c r="N25" i="7"/>
  <c r="M25" i="7"/>
  <c r="J25" i="7"/>
  <c r="I25" i="7"/>
  <c r="F25" i="7"/>
  <c r="E25" i="7"/>
  <c r="N24" i="7"/>
  <c r="K24" i="7"/>
  <c r="J24" i="7"/>
  <c r="G24" i="7"/>
  <c r="F24" i="7"/>
  <c r="C24" i="7"/>
  <c r="L23" i="7"/>
  <c r="K23" i="7"/>
  <c r="H23" i="7"/>
  <c r="G23" i="7"/>
  <c r="D23" i="7"/>
  <c r="C23" i="7"/>
  <c r="M22" i="7"/>
  <c r="L22" i="7"/>
  <c r="I22" i="7"/>
  <c r="H22" i="7"/>
  <c r="E22" i="7"/>
  <c r="D22" i="7"/>
  <c r="N21" i="7"/>
  <c r="M21" i="7"/>
  <c r="J21" i="7"/>
  <c r="I21" i="7"/>
  <c r="F21" i="7"/>
  <c r="E21" i="7"/>
  <c r="N20" i="7"/>
  <c r="K20" i="7"/>
  <c r="J20" i="7"/>
  <c r="O20" i="7" s="1"/>
  <c r="G20" i="7"/>
  <c r="F20" i="7"/>
  <c r="C20" i="7"/>
  <c r="L19" i="7"/>
  <c r="K19" i="7"/>
  <c r="H19" i="7"/>
  <c r="G19" i="7"/>
  <c r="D19" i="7"/>
  <c r="C19" i="7"/>
  <c r="M18" i="7"/>
  <c r="L18" i="7"/>
  <c r="I18" i="7"/>
  <c r="H18" i="7"/>
  <c r="E18" i="7"/>
  <c r="D18" i="7"/>
  <c r="N17" i="7"/>
  <c r="M17" i="7"/>
  <c r="J17" i="7"/>
  <c r="I17" i="7"/>
  <c r="F17" i="7"/>
  <c r="E17" i="7"/>
  <c r="N16" i="7"/>
  <c r="K16" i="7"/>
  <c r="J16" i="7"/>
  <c r="G16" i="7"/>
  <c r="F16" i="7"/>
  <c r="C16" i="7"/>
  <c r="L15" i="7"/>
  <c r="K15" i="7"/>
  <c r="H15" i="7"/>
  <c r="G15" i="7"/>
  <c r="D15" i="7"/>
  <c r="C15" i="7"/>
  <c r="M14" i="7"/>
  <c r="L14" i="7"/>
  <c r="I14" i="7"/>
  <c r="H14" i="7"/>
  <c r="E14" i="7"/>
  <c r="D14" i="7"/>
  <c r="N13" i="7"/>
  <c r="M13" i="7"/>
  <c r="J13" i="7"/>
  <c r="I13" i="7"/>
  <c r="F13" i="7"/>
  <c r="E13" i="7"/>
  <c r="N12" i="7"/>
  <c r="K12" i="7"/>
  <c r="J12" i="7"/>
  <c r="G12" i="7"/>
  <c r="F12" i="7"/>
  <c r="C12" i="7"/>
  <c r="L11" i="7"/>
  <c r="K11" i="7"/>
  <c r="H11" i="7"/>
  <c r="G11" i="7"/>
  <c r="D11" i="7"/>
  <c r="C11" i="7"/>
  <c r="M10" i="7"/>
  <c r="L10" i="7"/>
  <c r="I10" i="7"/>
  <c r="H10" i="7"/>
  <c r="E10" i="7"/>
  <c r="D10" i="7"/>
  <c r="N9" i="7"/>
  <c r="M9" i="7"/>
  <c r="J9" i="7"/>
  <c r="I9" i="7"/>
  <c r="F9" i="7"/>
  <c r="E9" i="7"/>
  <c r="N8" i="7"/>
  <c r="K8" i="7"/>
  <c r="J8" i="7"/>
  <c r="G8" i="7"/>
  <c r="F8" i="7"/>
  <c r="C8" i="7"/>
  <c r="L7" i="7"/>
  <c r="K7" i="7"/>
  <c r="H7" i="7"/>
  <c r="G7" i="7"/>
  <c r="D7" i="7"/>
  <c r="C7" i="7"/>
  <c r="M6" i="7"/>
  <c r="L6" i="7"/>
  <c r="I6" i="7"/>
  <c r="H6" i="7"/>
  <c r="E6" i="7"/>
  <c r="D6" i="7"/>
  <c r="N5" i="7"/>
  <c r="M5" i="7"/>
  <c r="J5" i="7"/>
  <c r="I5" i="7"/>
  <c r="F5" i="7"/>
  <c r="E5" i="7"/>
  <c r="M4" i="7"/>
  <c r="L4" i="7"/>
  <c r="I4" i="7"/>
  <c r="H4" i="7"/>
  <c r="E4" i="7"/>
  <c r="D4" i="7"/>
  <c r="N38" i="6"/>
  <c r="J38" i="6"/>
  <c r="F38" i="6"/>
  <c r="K37" i="6"/>
  <c r="G37" i="6"/>
  <c r="C37" i="6"/>
  <c r="L36" i="6"/>
  <c r="H36" i="6"/>
  <c r="D36" i="6"/>
  <c r="O115" i="6"/>
  <c r="M35" i="6"/>
  <c r="I35" i="6"/>
  <c r="E35" i="6"/>
  <c r="O114" i="6"/>
  <c r="N34" i="6"/>
  <c r="J34" i="6"/>
  <c r="F34" i="6"/>
  <c r="K33" i="6"/>
  <c r="G33" i="6"/>
  <c r="C33" i="6"/>
  <c r="L32" i="6"/>
  <c r="H32" i="6"/>
  <c r="D32" i="6"/>
  <c r="O111" i="6"/>
  <c r="M31" i="6"/>
  <c r="I31" i="6"/>
  <c r="E31" i="6"/>
  <c r="O110" i="6"/>
  <c r="N30" i="6"/>
  <c r="J30" i="6"/>
  <c r="F30" i="6"/>
  <c r="O109" i="6"/>
  <c r="K29" i="6"/>
  <c r="G29" i="6"/>
  <c r="C29" i="6"/>
  <c r="L28" i="6"/>
  <c r="H28" i="6"/>
  <c r="D28" i="6"/>
  <c r="M27" i="6"/>
  <c r="I27" i="6"/>
  <c r="E27" i="6"/>
  <c r="N26" i="6"/>
  <c r="J26" i="6"/>
  <c r="F26" i="6"/>
  <c r="K25" i="6"/>
  <c r="G25" i="6"/>
  <c r="C25" i="6"/>
  <c r="L24" i="6"/>
  <c r="H24" i="6"/>
  <c r="D24" i="6"/>
  <c r="O103" i="6"/>
  <c r="M23" i="6"/>
  <c r="I23" i="6"/>
  <c r="E23" i="6"/>
  <c r="N22" i="6"/>
  <c r="J22" i="6"/>
  <c r="F22" i="6"/>
  <c r="K21" i="6"/>
  <c r="G21" i="6"/>
  <c r="C21" i="6"/>
  <c r="L20" i="6"/>
  <c r="O99" i="6"/>
  <c r="H20" i="6"/>
  <c r="D20" i="6"/>
  <c r="M19" i="6"/>
  <c r="I19" i="6"/>
  <c r="E19" i="6"/>
  <c r="O98" i="6"/>
  <c r="N18" i="6"/>
  <c r="J18" i="6"/>
  <c r="F18" i="6"/>
  <c r="K17" i="6"/>
  <c r="G17" i="6"/>
  <c r="C17" i="6"/>
  <c r="L16" i="6"/>
  <c r="H16" i="6"/>
  <c r="D16" i="6"/>
  <c r="O95" i="6"/>
  <c r="O94" i="6"/>
  <c r="O93" i="6"/>
  <c r="O92" i="6"/>
  <c r="L12" i="6"/>
  <c r="H12" i="6"/>
  <c r="D12" i="6"/>
  <c r="M11" i="6"/>
  <c r="I11" i="6"/>
  <c r="E11" i="6"/>
  <c r="N10" i="6"/>
  <c r="J10" i="6"/>
  <c r="F10" i="6"/>
  <c r="K9" i="6"/>
  <c r="G9" i="6"/>
  <c r="C9" i="6"/>
  <c r="O87" i="6"/>
  <c r="M7" i="6"/>
  <c r="I7" i="6"/>
  <c r="E7" i="6"/>
  <c r="N6" i="6"/>
  <c r="J6" i="6"/>
  <c r="F6" i="6"/>
  <c r="K5" i="6"/>
  <c r="G5" i="6"/>
  <c r="C5" i="6"/>
  <c r="N4" i="6"/>
  <c r="J4" i="6"/>
  <c r="F4" i="6"/>
  <c r="K38" i="6"/>
  <c r="G38" i="6"/>
  <c r="C38" i="6"/>
  <c r="L37" i="6"/>
  <c r="H37" i="6"/>
  <c r="D37" i="6"/>
  <c r="O76" i="6"/>
  <c r="M36" i="6"/>
  <c r="I36" i="6"/>
  <c r="E36" i="6"/>
  <c r="O75" i="6"/>
  <c r="N35" i="6"/>
  <c r="J35" i="6"/>
  <c r="F35" i="6"/>
  <c r="O74" i="6"/>
  <c r="K34" i="6"/>
  <c r="G34" i="6"/>
  <c r="C34" i="6"/>
  <c r="L33" i="6"/>
  <c r="H33" i="6"/>
  <c r="D33" i="6"/>
  <c r="M32" i="6"/>
  <c r="I32" i="6"/>
  <c r="E32" i="6"/>
  <c r="N31" i="6"/>
  <c r="J31" i="6"/>
  <c r="F31" i="6"/>
  <c r="K30" i="6"/>
  <c r="G30" i="6"/>
  <c r="C30" i="6"/>
  <c r="L29" i="6"/>
  <c r="H29" i="6"/>
  <c r="D29" i="6"/>
  <c r="O68" i="6"/>
  <c r="M28" i="6"/>
  <c r="I28" i="6"/>
  <c r="E28" i="6"/>
  <c r="N27" i="6"/>
  <c r="J27" i="6"/>
  <c r="F27" i="6"/>
  <c r="K26" i="6"/>
  <c r="G26" i="6"/>
  <c r="C26" i="6"/>
  <c r="L25" i="6"/>
  <c r="H25" i="6"/>
  <c r="D25" i="6"/>
  <c r="O64" i="6"/>
  <c r="M24" i="6"/>
  <c r="I24" i="6"/>
  <c r="E24" i="6"/>
  <c r="O63" i="6"/>
  <c r="N23" i="6"/>
  <c r="J23" i="6"/>
  <c r="F23" i="6"/>
  <c r="K22" i="6"/>
  <c r="G22" i="6"/>
  <c r="C22" i="6"/>
  <c r="L21" i="6"/>
  <c r="H21" i="6"/>
  <c r="D21" i="6"/>
  <c r="O60" i="6"/>
  <c r="O59" i="6"/>
  <c r="M20" i="6"/>
  <c r="I20" i="6"/>
  <c r="E20" i="6"/>
  <c r="N19" i="6"/>
  <c r="J19" i="6"/>
  <c r="F19" i="6"/>
  <c r="K18" i="6"/>
  <c r="G18" i="6"/>
  <c r="C18" i="6"/>
  <c r="L17" i="6"/>
  <c r="H17" i="6"/>
  <c r="D17" i="6"/>
  <c r="O56" i="6"/>
  <c r="M16" i="6"/>
  <c r="I16" i="6"/>
  <c r="E16" i="6"/>
  <c r="N15" i="6"/>
  <c r="J15" i="6"/>
  <c r="F15" i="6"/>
  <c r="K14" i="6"/>
  <c r="G14" i="6"/>
  <c r="C14" i="6"/>
  <c r="L13" i="6"/>
  <c r="O52" i="6"/>
  <c r="O51" i="6"/>
  <c r="N11" i="6"/>
  <c r="K10" i="6"/>
  <c r="O49" i="6"/>
  <c r="O48" i="6"/>
  <c r="O47" i="6"/>
  <c r="O46" i="6"/>
  <c r="O45" i="6"/>
  <c r="O43" i="6"/>
  <c r="M38" i="6"/>
  <c r="L38" i="6"/>
  <c r="I38" i="6"/>
  <c r="H38" i="6"/>
  <c r="E38" i="6"/>
  <c r="D38" i="6"/>
  <c r="N37" i="6"/>
  <c r="M37" i="6"/>
  <c r="J37" i="6"/>
  <c r="I37" i="6"/>
  <c r="F37" i="6"/>
  <c r="E37" i="6"/>
  <c r="N36" i="6"/>
  <c r="K36" i="6"/>
  <c r="J36" i="6"/>
  <c r="G36" i="6"/>
  <c r="F36" i="6"/>
  <c r="C36" i="6"/>
  <c r="L35" i="6"/>
  <c r="K35" i="6"/>
  <c r="H35" i="6"/>
  <c r="G35" i="6"/>
  <c r="D35" i="6"/>
  <c r="C35" i="6"/>
  <c r="M34" i="6"/>
  <c r="L34" i="6"/>
  <c r="I34" i="6"/>
  <c r="H34" i="6"/>
  <c r="E34" i="6"/>
  <c r="D34" i="6"/>
  <c r="N33" i="6"/>
  <c r="M33" i="6"/>
  <c r="J33" i="6"/>
  <c r="I33" i="6"/>
  <c r="F33" i="6"/>
  <c r="E33" i="6"/>
  <c r="N32" i="6"/>
  <c r="K32" i="6"/>
  <c r="J32" i="6"/>
  <c r="G32" i="6"/>
  <c r="F32" i="6"/>
  <c r="C32" i="6"/>
  <c r="L31" i="6"/>
  <c r="K31" i="6"/>
  <c r="H31" i="6"/>
  <c r="G31" i="6"/>
  <c r="D31" i="6"/>
  <c r="C31" i="6"/>
  <c r="M30" i="6"/>
  <c r="L30" i="6"/>
  <c r="I30" i="6"/>
  <c r="H30" i="6"/>
  <c r="E30" i="6"/>
  <c r="D30" i="6"/>
  <c r="N29" i="6"/>
  <c r="M29" i="6"/>
  <c r="J29" i="6"/>
  <c r="I29" i="6"/>
  <c r="F29" i="6"/>
  <c r="E29" i="6"/>
  <c r="N28" i="6"/>
  <c r="K28" i="6"/>
  <c r="J28" i="6"/>
  <c r="G28" i="6"/>
  <c r="F28" i="6"/>
  <c r="C28" i="6"/>
  <c r="L27" i="6"/>
  <c r="K27" i="6"/>
  <c r="H27" i="6"/>
  <c r="G27" i="6"/>
  <c r="D27" i="6"/>
  <c r="C27" i="6"/>
  <c r="M26" i="6"/>
  <c r="L26" i="6"/>
  <c r="I26" i="6"/>
  <c r="H26" i="6"/>
  <c r="E26" i="6"/>
  <c r="D26" i="6"/>
  <c r="N25" i="6"/>
  <c r="M25" i="6"/>
  <c r="J25" i="6"/>
  <c r="I25" i="6"/>
  <c r="F25" i="6"/>
  <c r="E25" i="6"/>
  <c r="N24" i="6"/>
  <c r="K24" i="6"/>
  <c r="J24" i="6"/>
  <c r="G24" i="6"/>
  <c r="F24" i="6"/>
  <c r="C24" i="6"/>
  <c r="L23" i="6"/>
  <c r="K23" i="6"/>
  <c r="H23" i="6"/>
  <c r="G23" i="6"/>
  <c r="D23" i="6"/>
  <c r="C23" i="6"/>
  <c r="M22" i="6"/>
  <c r="L22" i="6"/>
  <c r="I22" i="6"/>
  <c r="H22" i="6"/>
  <c r="E22" i="6"/>
  <c r="D22" i="6"/>
  <c r="N21" i="6"/>
  <c r="M21" i="6"/>
  <c r="J21" i="6"/>
  <c r="I21" i="6"/>
  <c r="F21" i="6"/>
  <c r="E21" i="6"/>
  <c r="N20" i="6"/>
  <c r="K20" i="6"/>
  <c r="J20" i="6"/>
  <c r="O20" i="6" s="1"/>
  <c r="G20" i="6"/>
  <c r="F20" i="6"/>
  <c r="C20" i="6"/>
  <c r="L19" i="6"/>
  <c r="K19" i="6"/>
  <c r="H19" i="6"/>
  <c r="G19" i="6"/>
  <c r="D19" i="6"/>
  <c r="C19" i="6"/>
  <c r="M18" i="6"/>
  <c r="L18" i="6"/>
  <c r="I18" i="6"/>
  <c r="H18" i="6"/>
  <c r="E18" i="6"/>
  <c r="D18" i="6"/>
  <c r="N17" i="6"/>
  <c r="M17" i="6"/>
  <c r="J17" i="6"/>
  <c r="I17" i="6"/>
  <c r="F17" i="6"/>
  <c r="E17" i="6"/>
  <c r="N16" i="6"/>
  <c r="K16" i="6"/>
  <c r="J16" i="6"/>
  <c r="G16" i="6"/>
  <c r="F16" i="6"/>
  <c r="C16" i="6"/>
  <c r="M15" i="6"/>
  <c r="L15" i="6"/>
  <c r="K15" i="6"/>
  <c r="I15" i="6"/>
  <c r="H15" i="6"/>
  <c r="G15" i="6"/>
  <c r="E15" i="6"/>
  <c r="D15" i="6"/>
  <c r="C15" i="6"/>
  <c r="N14" i="6"/>
  <c r="M14" i="6"/>
  <c r="L14" i="6"/>
  <c r="J14" i="6"/>
  <c r="I14" i="6"/>
  <c r="H14" i="6"/>
  <c r="F14" i="6"/>
  <c r="E14" i="6"/>
  <c r="D14" i="6"/>
  <c r="N13" i="6"/>
  <c r="M13" i="6"/>
  <c r="K13" i="6"/>
  <c r="J13" i="6"/>
  <c r="I13" i="6"/>
  <c r="H13" i="6"/>
  <c r="G13" i="6"/>
  <c r="F13" i="6"/>
  <c r="E13" i="6"/>
  <c r="D13" i="6"/>
  <c r="C13" i="6"/>
  <c r="N12" i="6"/>
  <c r="M12" i="6"/>
  <c r="K12" i="6"/>
  <c r="J12" i="6"/>
  <c r="I12" i="6"/>
  <c r="G12" i="6"/>
  <c r="F12" i="6"/>
  <c r="E12" i="6"/>
  <c r="C12" i="6"/>
  <c r="L11" i="6"/>
  <c r="K11" i="6"/>
  <c r="J11" i="6"/>
  <c r="H11" i="6"/>
  <c r="G11" i="6"/>
  <c r="F11" i="6"/>
  <c r="D11" i="6"/>
  <c r="C11" i="6"/>
  <c r="M10" i="6"/>
  <c r="L10" i="6"/>
  <c r="I10" i="6"/>
  <c r="H10" i="6"/>
  <c r="G10" i="6"/>
  <c r="E10" i="6"/>
  <c r="D10" i="6"/>
  <c r="C10" i="6"/>
  <c r="N9" i="6"/>
  <c r="M9" i="6"/>
  <c r="L9" i="6"/>
  <c r="J9" i="6"/>
  <c r="I9" i="6"/>
  <c r="H9" i="6"/>
  <c r="F9" i="6"/>
  <c r="E9" i="6"/>
  <c r="D9" i="6"/>
  <c r="N8" i="6"/>
  <c r="M8" i="6"/>
  <c r="L8" i="6"/>
  <c r="K8" i="6"/>
  <c r="J8" i="6"/>
  <c r="I8" i="6"/>
  <c r="H8" i="6"/>
  <c r="G8" i="6"/>
  <c r="F8" i="6"/>
  <c r="E8" i="6"/>
  <c r="D8" i="6"/>
  <c r="C8" i="6"/>
  <c r="N7" i="6"/>
  <c r="L7" i="6"/>
  <c r="K7" i="6"/>
  <c r="J7" i="6"/>
  <c r="H7" i="6"/>
  <c r="G7" i="6"/>
  <c r="F7" i="6"/>
  <c r="D7" i="6"/>
  <c r="C7" i="6"/>
  <c r="M6" i="6"/>
  <c r="L6" i="6"/>
  <c r="K6" i="6"/>
  <c r="I6" i="6"/>
  <c r="H6" i="6"/>
  <c r="G6" i="6"/>
  <c r="E6" i="6"/>
  <c r="D6" i="6"/>
  <c r="C6" i="6"/>
  <c r="N5" i="6"/>
  <c r="M5" i="6"/>
  <c r="L5" i="6"/>
  <c r="J5" i="6"/>
  <c r="I5" i="6"/>
  <c r="H5" i="6"/>
  <c r="F5" i="6"/>
  <c r="E5" i="6"/>
  <c r="D5" i="6"/>
  <c r="M4" i="6"/>
  <c r="L4" i="6"/>
  <c r="K4" i="6"/>
  <c r="I4" i="6"/>
  <c r="H4" i="6"/>
  <c r="G4" i="6"/>
  <c r="E4" i="6"/>
  <c r="D4" i="6"/>
  <c r="C4" i="6"/>
  <c r="L38" i="5"/>
  <c r="H38" i="5"/>
  <c r="D38" i="5"/>
  <c r="M37" i="5"/>
  <c r="I37" i="5"/>
  <c r="E37" i="5"/>
  <c r="O116" i="5"/>
  <c r="N36" i="5"/>
  <c r="J36" i="5"/>
  <c r="F36" i="5"/>
  <c r="K35" i="5"/>
  <c r="G35" i="5"/>
  <c r="C35" i="5"/>
  <c r="L34" i="5"/>
  <c r="H34" i="5"/>
  <c r="D34" i="5"/>
  <c r="O113" i="5"/>
  <c r="M33" i="5"/>
  <c r="I33" i="5"/>
  <c r="E33" i="5"/>
  <c r="O112" i="5"/>
  <c r="N32" i="5"/>
  <c r="J32" i="5"/>
  <c r="F32" i="5"/>
  <c r="O111" i="5"/>
  <c r="K31" i="5"/>
  <c r="G31" i="5"/>
  <c r="C31" i="5"/>
  <c r="L30" i="5"/>
  <c r="H30" i="5"/>
  <c r="D30" i="5"/>
  <c r="M29" i="5"/>
  <c r="I29" i="5"/>
  <c r="E29" i="5"/>
  <c r="N28" i="5"/>
  <c r="J28" i="5"/>
  <c r="F28" i="5"/>
  <c r="K27" i="5"/>
  <c r="G27" i="5"/>
  <c r="C27" i="5"/>
  <c r="L26" i="5"/>
  <c r="H26" i="5"/>
  <c r="D26" i="5"/>
  <c r="O105" i="5"/>
  <c r="M25" i="5"/>
  <c r="I25" i="5"/>
  <c r="E25" i="5"/>
  <c r="N24" i="5"/>
  <c r="J24" i="5"/>
  <c r="F24" i="5"/>
  <c r="O103" i="5"/>
  <c r="K23" i="5"/>
  <c r="G23" i="5"/>
  <c r="C23" i="5"/>
  <c r="L22" i="5"/>
  <c r="H22" i="5"/>
  <c r="D22" i="5"/>
  <c r="M21" i="5"/>
  <c r="I21" i="5"/>
  <c r="E21" i="5"/>
  <c r="O100" i="5"/>
  <c r="N20" i="5"/>
  <c r="F20" i="5"/>
  <c r="K19" i="5"/>
  <c r="G19" i="5"/>
  <c r="C19" i="5"/>
  <c r="L18" i="5"/>
  <c r="H18" i="5"/>
  <c r="D18" i="5"/>
  <c r="O97" i="5"/>
  <c r="M17" i="5"/>
  <c r="I17" i="5"/>
  <c r="E17" i="5"/>
  <c r="O96" i="5"/>
  <c r="N16" i="5"/>
  <c r="J16" i="5"/>
  <c r="F16" i="5"/>
  <c r="O95" i="5"/>
  <c r="K15" i="5"/>
  <c r="G15" i="5"/>
  <c r="C15" i="5"/>
  <c r="L14" i="5"/>
  <c r="H14" i="5"/>
  <c r="D14" i="5"/>
  <c r="M13" i="5"/>
  <c r="I13" i="5"/>
  <c r="E13" i="5"/>
  <c r="N12" i="5"/>
  <c r="J12" i="5"/>
  <c r="F12" i="5"/>
  <c r="K11" i="5"/>
  <c r="G11" i="5"/>
  <c r="C11" i="5"/>
  <c r="L10" i="5"/>
  <c r="H10" i="5"/>
  <c r="D10" i="5"/>
  <c r="O89" i="5"/>
  <c r="M9" i="5"/>
  <c r="I9" i="5"/>
  <c r="E9" i="5"/>
  <c r="N8" i="5"/>
  <c r="J8" i="5"/>
  <c r="F8" i="5"/>
  <c r="O87" i="5"/>
  <c r="K7" i="5"/>
  <c r="G7" i="5"/>
  <c r="C7" i="5"/>
  <c r="L6" i="5"/>
  <c r="H6" i="5"/>
  <c r="D6" i="5"/>
  <c r="M5" i="5"/>
  <c r="I5" i="5"/>
  <c r="E5" i="5"/>
  <c r="O84" i="5"/>
  <c r="L4" i="5"/>
  <c r="H4" i="5"/>
  <c r="D4" i="5"/>
  <c r="O83" i="5"/>
  <c r="M38" i="5"/>
  <c r="I38" i="5"/>
  <c r="E38" i="5"/>
  <c r="O77" i="5"/>
  <c r="N37" i="5"/>
  <c r="J37" i="5"/>
  <c r="F37" i="5"/>
  <c r="O76" i="5"/>
  <c r="K36" i="5"/>
  <c r="G36" i="5"/>
  <c r="C36" i="5"/>
  <c r="L35" i="5"/>
  <c r="H35" i="5"/>
  <c r="D35" i="5"/>
  <c r="M34" i="5"/>
  <c r="I34" i="5"/>
  <c r="E34" i="5"/>
  <c r="N33" i="5"/>
  <c r="J33" i="5"/>
  <c r="F33" i="5"/>
  <c r="K32" i="5"/>
  <c r="G32" i="5"/>
  <c r="C32" i="5"/>
  <c r="L31" i="5"/>
  <c r="H31" i="5"/>
  <c r="D31" i="5"/>
  <c r="O70" i="5"/>
  <c r="M30" i="5"/>
  <c r="I30" i="5"/>
  <c r="E30" i="5"/>
  <c r="N29" i="5"/>
  <c r="J29" i="5"/>
  <c r="F29" i="5"/>
  <c r="O68" i="5"/>
  <c r="K28" i="5"/>
  <c r="G28" i="5"/>
  <c r="C28" i="5"/>
  <c r="L27" i="5"/>
  <c r="H27" i="5"/>
  <c r="D27" i="5"/>
  <c r="M26" i="5"/>
  <c r="I26" i="5"/>
  <c r="E26" i="5"/>
  <c r="O65" i="5"/>
  <c r="N25" i="5"/>
  <c r="J25" i="5"/>
  <c r="F25" i="5"/>
  <c r="K24" i="5"/>
  <c r="G24" i="5"/>
  <c r="C24" i="5"/>
  <c r="L23" i="5"/>
  <c r="H23" i="5"/>
  <c r="D23" i="5"/>
  <c r="O62" i="5"/>
  <c r="M22" i="5"/>
  <c r="I22" i="5"/>
  <c r="E22" i="5"/>
  <c r="O61" i="5"/>
  <c r="N21" i="5"/>
  <c r="J21" i="5"/>
  <c r="F21" i="5"/>
  <c r="O60" i="5"/>
  <c r="O59" i="5"/>
  <c r="K20" i="5"/>
  <c r="G20" i="5"/>
  <c r="C20" i="5"/>
  <c r="L19" i="5"/>
  <c r="H19" i="5"/>
  <c r="D19" i="5"/>
  <c r="M18" i="5"/>
  <c r="I18" i="5"/>
  <c r="E18" i="5"/>
  <c r="N17" i="5"/>
  <c r="J17" i="5"/>
  <c r="F17" i="5"/>
  <c r="K16" i="5"/>
  <c r="G16" i="5"/>
  <c r="C16" i="5"/>
  <c r="L15" i="5"/>
  <c r="H15" i="5"/>
  <c r="D15" i="5"/>
  <c r="O54" i="5"/>
  <c r="M14" i="5"/>
  <c r="I14" i="5"/>
  <c r="E14" i="5"/>
  <c r="N13" i="5"/>
  <c r="J13" i="5"/>
  <c r="F13" i="5"/>
  <c r="O52" i="5"/>
  <c r="K12" i="5"/>
  <c r="G12" i="5"/>
  <c r="C12" i="5"/>
  <c r="L11" i="5"/>
  <c r="H11" i="5"/>
  <c r="D11" i="5"/>
  <c r="M10" i="5"/>
  <c r="I10" i="5"/>
  <c r="E10" i="5"/>
  <c r="O49" i="5"/>
  <c r="N9" i="5"/>
  <c r="J9" i="5"/>
  <c r="F9" i="5"/>
  <c r="K8" i="5"/>
  <c r="G8" i="5"/>
  <c r="C8" i="5"/>
  <c r="L7" i="5"/>
  <c r="H7" i="5"/>
  <c r="D7" i="5"/>
  <c r="O46" i="5"/>
  <c r="M6" i="5"/>
  <c r="I6" i="5"/>
  <c r="E6" i="5"/>
  <c r="O45" i="5"/>
  <c r="N5" i="5"/>
  <c r="J5" i="5"/>
  <c r="F5" i="5"/>
  <c r="O44" i="5"/>
  <c r="M4" i="5"/>
  <c r="I4" i="5"/>
  <c r="E4" i="5"/>
  <c r="N38" i="5"/>
  <c r="K38" i="5"/>
  <c r="J38" i="5"/>
  <c r="G38" i="5"/>
  <c r="F38" i="5"/>
  <c r="C38" i="5"/>
  <c r="L37" i="5"/>
  <c r="K37" i="5"/>
  <c r="H37" i="5"/>
  <c r="G37" i="5"/>
  <c r="D37" i="5"/>
  <c r="C37" i="5"/>
  <c r="M36" i="5"/>
  <c r="L36" i="5"/>
  <c r="I36" i="5"/>
  <c r="H36" i="5"/>
  <c r="E36" i="5"/>
  <c r="D36" i="5"/>
  <c r="N35" i="5"/>
  <c r="M35" i="5"/>
  <c r="J35" i="5"/>
  <c r="I35" i="5"/>
  <c r="F35" i="5"/>
  <c r="E35" i="5"/>
  <c r="N34" i="5"/>
  <c r="K34" i="5"/>
  <c r="J34" i="5"/>
  <c r="G34" i="5"/>
  <c r="F34" i="5"/>
  <c r="C34" i="5"/>
  <c r="L33" i="5"/>
  <c r="K33" i="5"/>
  <c r="H33" i="5"/>
  <c r="G33" i="5"/>
  <c r="D33" i="5"/>
  <c r="C33" i="5"/>
  <c r="M32" i="5"/>
  <c r="L32" i="5"/>
  <c r="I32" i="5"/>
  <c r="H32" i="5"/>
  <c r="E32" i="5"/>
  <c r="D32" i="5"/>
  <c r="N31" i="5"/>
  <c r="M31" i="5"/>
  <c r="J31" i="5"/>
  <c r="I31" i="5"/>
  <c r="F31" i="5"/>
  <c r="E31" i="5"/>
  <c r="N30" i="5"/>
  <c r="K30" i="5"/>
  <c r="J30" i="5"/>
  <c r="G30" i="5"/>
  <c r="F30" i="5"/>
  <c r="C30" i="5"/>
  <c r="L29" i="5"/>
  <c r="K29" i="5"/>
  <c r="H29" i="5"/>
  <c r="G29" i="5"/>
  <c r="D29" i="5"/>
  <c r="C29" i="5"/>
  <c r="M28" i="5"/>
  <c r="L28" i="5"/>
  <c r="I28" i="5"/>
  <c r="H28" i="5"/>
  <c r="E28" i="5"/>
  <c r="D28" i="5"/>
  <c r="N27" i="5"/>
  <c r="M27" i="5"/>
  <c r="J27" i="5"/>
  <c r="I27" i="5"/>
  <c r="F27" i="5"/>
  <c r="E27" i="5"/>
  <c r="N26" i="5"/>
  <c r="K26" i="5"/>
  <c r="J26" i="5"/>
  <c r="G26" i="5"/>
  <c r="F26" i="5"/>
  <c r="C26" i="5"/>
  <c r="L25" i="5"/>
  <c r="K25" i="5"/>
  <c r="H25" i="5"/>
  <c r="G25" i="5"/>
  <c r="D25" i="5"/>
  <c r="C25" i="5"/>
  <c r="M24" i="5"/>
  <c r="L24" i="5"/>
  <c r="I24" i="5"/>
  <c r="H24" i="5"/>
  <c r="E24" i="5"/>
  <c r="D24" i="5"/>
  <c r="N23" i="5"/>
  <c r="M23" i="5"/>
  <c r="J23" i="5"/>
  <c r="I23" i="5"/>
  <c r="F23" i="5"/>
  <c r="E23" i="5"/>
  <c r="N22" i="5"/>
  <c r="K22" i="5"/>
  <c r="J22" i="5"/>
  <c r="G22" i="5"/>
  <c r="F22" i="5"/>
  <c r="C22" i="5"/>
  <c r="L21" i="5"/>
  <c r="K21" i="5"/>
  <c r="H21" i="5"/>
  <c r="G21" i="5"/>
  <c r="D21" i="5"/>
  <c r="C21" i="5"/>
  <c r="M20" i="5"/>
  <c r="L20" i="5"/>
  <c r="I20" i="5"/>
  <c r="H20" i="5"/>
  <c r="E20" i="5"/>
  <c r="D20" i="5"/>
  <c r="N19" i="5"/>
  <c r="M19" i="5"/>
  <c r="J19" i="5"/>
  <c r="I19" i="5"/>
  <c r="F19" i="5"/>
  <c r="E19" i="5"/>
  <c r="N18" i="5"/>
  <c r="K18" i="5"/>
  <c r="J18" i="5"/>
  <c r="G18" i="5"/>
  <c r="F18" i="5"/>
  <c r="C18" i="5"/>
  <c r="L17" i="5"/>
  <c r="K17" i="5"/>
  <c r="H17" i="5"/>
  <c r="G17" i="5"/>
  <c r="D17" i="5"/>
  <c r="C17" i="5"/>
  <c r="M16" i="5"/>
  <c r="L16" i="5"/>
  <c r="I16" i="5"/>
  <c r="H16" i="5"/>
  <c r="E16" i="5"/>
  <c r="D16" i="5"/>
  <c r="N15" i="5"/>
  <c r="M15" i="5"/>
  <c r="J15" i="5"/>
  <c r="I15" i="5"/>
  <c r="F15" i="5"/>
  <c r="E15" i="5"/>
  <c r="N14" i="5"/>
  <c r="K14" i="5"/>
  <c r="J14" i="5"/>
  <c r="G14" i="5"/>
  <c r="F14" i="5"/>
  <c r="C14" i="5"/>
  <c r="L13" i="5"/>
  <c r="K13" i="5"/>
  <c r="H13" i="5"/>
  <c r="G13" i="5"/>
  <c r="D13" i="5"/>
  <c r="C13" i="5"/>
  <c r="M12" i="5"/>
  <c r="L12" i="5"/>
  <c r="I12" i="5"/>
  <c r="H12" i="5"/>
  <c r="E12" i="5"/>
  <c r="D12" i="5"/>
  <c r="N11" i="5"/>
  <c r="M11" i="5"/>
  <c r="J11" i="5"/>
  <c r="I11" i="5"/>
  <c r="F11" i="5"/>
  <c r="E11" i="5"/>
  <c r="N10" i="5"/>
  <c r="K10" i="5"/>
  <c r="J10" i="5"/>
  <c r="G10" i="5"/>
  <c r="F10" i="5"/>
  <c r="C10" i="5"/>
  <c r="L9" i="5"/>
  <c r="K9" i="5"/>
  <c r="H9" i="5"/>
  <c r="G9" i="5"/>
  <c r="D9" i="5"/>
  <c r="C9" i="5"/>
  <c r="M8" i="5"/>
  <c r="L8" i="5"/>
  <c r="I8" i="5"/>
  <c r="H8" i="5"/>
  <c r="E8" i="5"/>
  <c r="D8" i="5"/>
  <c r="N7" i="5"/>
  <c r="M7" i="5"/>
  <c r="J7" i="5"/>
  <c r="I7" i="5"/>
  <c r="F7" i="5"/>
  <c r="E7" i="5"/>
  <c r="N6" i="5"/>
  <c r="K6" i="5"/>
  <c r="J6" i="5"/>
  <c r="G6" i="5"/>
  <c r="F6" i="5"/>
  <c r="C6" i="5"/>
  <c r="L5" i="5"/>
  <c r="K5" i="5"/>
  <c r="H5" i="5"/>
  <c r="G5" i="5"/>
  <c r="D5" i="5"/>
  <c r="C5" i="5"/>
  <c r="N4" i="5"/>
  <c r="K4" i="5"/>
  <c r="J4" i="5"/>
  <c r="G4" i="5"/>
  <c r="F4" i="5"/>
  <c r="C4" i="5"/>
  <c r="N117" i="4"/>
  <c r="M117" i="4"/>
  <c r="L117" i="4"/>
  <c r="K117" i="4"/>
  <c r="J117" i="4"/>
  <c r="I117" i="4"/>
  <c r="H117" i="4"/>
  <c r="G117" i="4"/>
  <c r="F117" i="4"/>
  <c r="E117" i="4"/>
  <c r="D117" i="4"/>
  <c r="C117" i="4"/>
  <c r="N116" i="4"/>
  <c r="M116" i="4"/>
  <c r="L116" i="4"/>
  <c r="K116" i="4"/>
  <c r="J116" i="4"/>
  <c r="I116" i="4"/>
  <c r="H116" i="4"/>
  <c r="G116" i="4"/>
  <c r="F116" i="4"/>
  <c r="E116" i="4"/>
  <c r="D116" i="4"/>
  <c r="C116" i="4"/>
  <c r="N115" i="4"/>
  <c r="M115" i="4"/>
  <c r="L115" i="4"/>
  <c r="K115" i="4"/>
  <c r="J115" i="4"/>
  <c r="I115" i="4"/>
  <c r="H115" i="4"/>
  <c r="G115" i="4"/>
  <c r="F115" i="4"/>
  <c r="E115" i="4"/>
  <c r="D115" i="4"/>
  <c r="C115" i="4"/>
  <c r="N114" i="4"/>
  <c r="M114" i="4"/>
  <c r="L114" i="4"/>
  <c r="K114" i="4"/>
  <c r="J114" i="4"/>
  <c r="I114" i="4"/>
  <c r="H114" i="4"/>
  <c r="G114" i="4"/>
  <c r="F114" i="4"/>
  <c r="E114" i="4"/>
  <c r="D114" i="4"/>
  <c r="C114" i="4"/>
  <c r="N113" i="4"/>
  <c r="M113" i="4"/>
  <c r="L113" i="4"/>
  <c r="K113" i="4"/>
  <c r="J113" i="4"/>
  <c r="I113" i="4"/>
  <c r="H113" i="4"/>
  <c r="G113" i="4"/>
  <c r="F113" i="4"/>
  <c r="E113" i="4"/>
  <c r="D113" i="4"/>
  <c r="C113" i="4"/>
  <c r="N112" i="4"/>
  <c r="M112" i="4"/>
  <c r="L112" i="4"/>
  <c r="K112" i="4"/>
  <c r="J112" i="4"/>
  <c r="I112" i="4"/>
  <c r="H112" i="4"/>
  <c r="G112" i="4"/>
  <c r="F112" i="4"/>
  <c r="E112" i="4"/>
  <c r="D112" i="4"/>
  <c r="C112" i="4"/>
  <c r="N111" i="4"/>
  <c r="M111" i="4"/>
  <c r="L111" i="4"/>
  <c r="K111" i="4"/>
  <c r="J111" i="4"/>
  <c r="I111" i="4"/>
  <c r="H111" i="4"/>
  <c r="G111" i="4"/>
  <c r="F111" i="4"/>
  <c r="E111" i="4"/>
  <c r="D111" i="4"/>
  <c r="C111" i="4"/>
  <c r="N110" i="4"/>
  <c r="M110" i="4"/>
  <c r="L110" i="4"/>
  <c r="K110" i="4"/>
  <c r="J110" i="4"/>
  <c r="I110" i="4"/>
  <c r="H110" i="4"/>
  <c r="G110" i="4"/>
  <c r="F110" i="4"/>
  <c r="E110" i="4"/>
  <c r="D110" i="4"/>
  <c r="C110" i="4"/>
  <c r="N109" i="4"/>
  <c r="M109" i="4"/>
  <c r="L109" i="4"/>
  <c r="K109" i="4"/>
  <c r="J109" i="4"/>
  <c r="I109" i="4"/>
  <c r="H109" i="4"/>
  <c r="G109" i="4"/>
  <c r="F109" i="4"/>
  <c r="E109" i="4"/>
  <c r="D109" i="4"/>
  <c r="C109" i="4"/>
  <c r="N108" i="4"/>
  <c r="M108" i="4"/>
  <c r="L108" i="4"/>
  <c r="K108" i="4"/>
  <c r="J108" i="4"/>
  <c r="I108" i="4"/>
  <c r="H108" i="4"/>
  <c r="G108" i="4"/>
  <c r="F108" i="4"/>
  <c r="E108" i="4"/>
  <c r="D108" i="4"/>
  <c r="C108" i="4"/>
  <c r="N107" i="4"/>
  <c r="M107" i="4"/>
  <c r="L107" i="4"/>
  <c r="K107" i="4"/>
  <c r="J107" i="4"/>
  <c r="I107" i="4"/>
  <c r="H107" i="4"/>
  <c r="G107" i="4"/>
  <c r="F107" i="4"/>
  <c r="E107" i="4"/>
  <c r="D107" i="4"/>
  <c r="C107" i="4"/>
  <c r="N106" i="4"/>
  <c r="M106" i="4"/>
  <c r="L106" i="4"/>
  <c r="K106" i="4"/>
  <c r="J106" i="4"/>
  <c r="I106" i="4"/>
  <c r="H106" i="4"/>
  <c r="G106" i="4"/>
  <c r="F106" i="4"/>
  <c r="E106" i="4"/>
  <c r="D106" i="4"/>
  <c r="C106" i="4"/>
  <c r="N105" i="4"/>
  <c r="M105" i="4"/>
  <c r="L105" i="4"/>
  <c r="K105" i="4"/>
  <c r="J105" i="4"/>
  <c r="I105" i="4"/>
  <c r="H105" i="4"/>
  <c r="G105" i="4"/>
  <c r="F105" i="4"/>
  <c r="E105" i="4"/>
  <c r="D105" i="4"/>
  <c r="C105" i="4"/>
  <c r="N104" i="4"/>
  <c r="M104" i="4"/>
  <c r="L104" i="4"/>
  <c r="K104" i="4"/>
  <c r="J104" i="4"/>
  <c r="I104" i="4"/>
  <c r="H104" i="4"/>
  <c r="G104" i="4"/>
  <c r="F104" i="4"/>
  <c r="E104" i="4"/>
  <c r="D104" i="4"/>
  <c r="C104" i="4"/>
  <c r="N103" i="4"/>
  <c r="M103" i="4"/>
  <c r="L103" i="4"/>
  <c r="K103" i="4"/>
  <c r="J103" i="4"/>
  <c r="I103" i="4"/>
  <c r="H103" i="4"/>
  <c r="G103" i="4"/>
  <c r="F103" i="4"/>
  <c r="E103" i="4"/>
  <c r="D103" i="4"/>
  <c r="C103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N101" i="4"/>
  <c r="M101" i="4"/>
  <c r="L101" i="4"/>
  <c r="K101" i="4"/>
  <c r="J101" i="4"/>
  <c r="I101" i="4"/>
  <c r="H101" i="4"/>
  <c r="G101" i="4"/>
  <c r="F101" i="4"/>
  <c r="E101" i="4"/>
  <c r="D101" i="4"/>
  <c r="C101" i="4"/>
  <c r="N100" i="4"/>
  <c r="M100" i="4"/>
  <c r="L100" i="4"/>
  <c r="K100" i="4"/>
  <c r="J100" i="4"/>
  <c r="I100" i="4"/>
  <c r="H100" i="4"/>
  <c r="G100" i="4"/>
  <c r="F100" i="4"/>
  <c r="E100" i="4"/>
  <c r="D100" i="4"/>
  <c r="C100" i="4"/>
  <c r="N99" i="4"/>
  <c r="M99" i="4"/>
  <c r="L99" i="4"/>
  <c r="K99" i="4"/>
  <c r="J99" i="4"/>
  <c r="I99" i="4"/>
  <c r="H99" i="4"/>
  <c r="G99" i="4"/>
  <c r="F99" i="4"/>
  <c r="E99" i="4"/>
  <c r="D99" i="4"/>
  <c r="C99" i="4"/>
  <c r="N98" i="4"/>
  <c r="M98" i="4"/>
  <c r="L98" i="4"/>
  <c r="K98" i="4"/>
  <c r="J98" i="4"/>
  <c r="I98" i="4"/>
  <c r="H98" i="4"/>
  <c r="G98" i="4"/>
  <c r="F98" i="4"/>
  <c r="E98" i="4"/>
  <c r="D98" i="4"/>
  <c r="C98" i="4"/>
  <c r="N97" i="4"/>
  <c r="M97" i="4"/>
  <c r="L97" i="4"/>
  <c r="K97" i="4"/>
  <c r="J97" i="4"/>
  <c r="I97" i="4"/>
  <c r="H97" i="4"/>
  <c r="G97" i="4"/>
  <c r="F97" i="4"/>
  <c r="E97" i="4"/>
  <c r="D97" i="4"/>
  <c r="C97" i="4"/>
  <c r="N96" i="4"/>
  <c r="M96" i="4"/>
  <c r="L96" i="4"/>
  <c r="K96" i="4"/>
  <c r="J96" i="4"/>
  <c r="I96" i="4"/>
  <c r="H96" i="4"/>
  <c r="G96" i="4"/>
  <c r="F96" i="4"/>
  <c r="E96" i="4"/>
  <c r="D96" i="4"/>
  <c r="C96" i="4"/>
  <c r="N95" i="4"/>
  <c r="M95" i="4"/>
  <c r="L95" i="4"/>
  <c r="K95" i="4"/>
  <c r="J95" i="4"/>
  <c r="I95" i="4"/>
  <c r="H95" i="4"/>
  <c r="G95" i="4"/>
  <c r="F95" i="4"/>
  <c r="E95" i="4"/>
  <c r="D95" i="4"/>
  <c r="C95" i="4"/>
  <c r="N94" i="4"/>
  <c r="M94" i="4"/>
  <c r="L94" i="4"/>
  <c r="K94" i="4"/>
  <c r="J94" i="4"/>
  <c r="I94" i="4"/>
  <c r="H94" i="4"/>
  <c r="G94" i="4"/>
  <c r="F94" i="4"/>
  <c r="E94" i="4"/>
  <c r="D94" i="4"/>
  <c r="C94" i="4"/>
  <c r="N93" i="4"/>
  <c r="M93" i="4"/>
  <c r="L93" i="4"/>
  <c r="K93" i="4"/>
  <c r="J93" i="4"/>
  <c r="I93" i="4"/>
  <c r="H93" i="4"/>
  <c r="G93" i="4"/>
  <c r="F93" i="4"/>
  <c r="E93" i="4"/>
  <c r="D93" i="4"/>
  <c r="C93" i="4"/>
  <c r="N92" i="4"/>
  <c r="M92" i="4"/>
  <c r="L92" i="4"/>
  <c r="K92" i="4"/>
  <c r="J92" i="4"/>
  <c r="I92" i="4"/>
  <c r="H92" i="4"/>
  <c r="G92" i="4"/>
  <c r="F92" i="4"/>
  <c r="E92" i="4"/>
  <c r="D92" i="4"/>
  <c r="C92" i="4"/>
  <c r="N91" i="4"/>
  <c r="M91" i="4"/>
  <c r="L91" i="4"/>
  <c r="K91" i="4"/>
  <c r="J91" i="4"/>
  <c r="I91" i="4"/>
  <c r="H91" i="4"/>
  <c r="G91" i="4"/>
  <c r="F91" i="4"/>
  <c r="E91" i="4"/>
  <c r="D91" i="4"/>
  <c r="C91" i="4"/>
  <c r="N90" i="4"/>
  <c r="M90" i="4"/>
  <c r="L90" i="4"/>
  <c r="K90" i="4"/>
  <c r="J90" i="4"/>
  <c r="I90" i="4"/>
  <c r="H90" i="4"/>
  <c r="G90" i="4"/>
  <c r="F90" i="4"/>
  <c r="E90" i="4"/>
  <c r="D90" i="4"/>
  <c r="C90" i="4"/>
  <c r="N89" i="4"/>
  <c r="M89" i="4"/>
  <c r="L89" i="4"/>
  <c r="K89" i="4"/>
  <c r="J89" i="4"/>
  <c r="I89" i="4"/>
  <c r="H89" i="4"/>
  <c r="G89" i="4"/>
  <c r="F89" i="4"/>
  <c r="E89" i="4"/>
  <c r="D89" i="4"/>
  <c r="C89" i="4"/>
  <c r="N88" i="4"/>
  <c r="M88" i="4"/>
  <c r="L88" i="4"/>
  <c r="K88" i="4"/>
  <c r="J88" i="4"/>
  <c r="I88" i="4"/>
  <c r="H88" i="4"/>
  <c r="G88" i="4"/>
  <c r="F88" i="4"/>
  <c r="E88" i="4"/>
  <c r="D88" i="4"/>
  <c r="C88" i="4"/>
  <c r="N87" i="4"/>
  <c r="M87" i="4"/>
  <c r="L87" i="4"/>
  <c r="K87" i="4"/>
  <c r="J87" i="4"/>
  <c r="I87" i="4"/>
  <c r="H87" i="4"/>
  <c r="G87" i="4"/>
  <c r="F87" i="4"/>
  <c r="E87" i="4"/>
  <c r="D87" i="4"/>
  <c r="C87" i="4"/>
  <c r="N86" i="4"/>
  <c r="M86" i="4"/>
  <c r="L86" i="4"/>
  <c r="K86" i="4"/>
  <c r="J86" i="4"/>
  <c r="I86" i="4"/>
  <c r="H86" i="4"/>
  <c r="G86" i="4"/>
  <c r="F86" i="4"/>
  <c r="E86" i="4"/>
  <c r="D86" i="4"/>
  <c r="C86" i="4"/>
  <c r="N85" i="4"/>
  <c r="M85" i="4"/>
  <c r="L85" i="4"/>
  <c r="K85" i="4"/>
  <c r="J85" i="4"/>
  <c r="I85" i="4"/>
  <c r="H85" i="4"/>
  <c r="G85" i="4"/>
  <c r="F85" i="4"/>
  <c r="E85" i="4"/>
  <c r="D85" i="4"/>
  <c r="C85" i="4"/>
  <c r="N84" i="4"/>
  <c r="M84" i="4"/>
  <c r="L84" i="4"/>
  <c r="K84" i="4"/>
  <c r="J84" i="4"/>
  <c r="I84" i="4"/>
  <c r="H84" i="4"/>
  <c r="G84" i="4"/>
  <c r="F84" i="4"/>
  <c r="E84" i="4"/>
  <c r="D84" i="4"/>
  <c r="C84" i="4"/>
  <c r="N83" i="4"/>
  <c r="M83" i="4"/>
  <c r="L83" i="4"/>
  <c r="K83" i="4"/>
  <c r="J83" i="4"/>
  <c r="I83" i="4"/>
  <c r="H83" i="4"/>
  <c r="G83" i="4"/>
  <c r="F83" i="4"/>
  <c r="E83" i="4"/>
  <c r="D83" i="4"/>
  <c r="C83" i="4"/>
  <c r="N77" i="4"/>
  <c r="M77" i="4"/>
  <c r="M38" i="4" s="1"/>
  <c r="L77" i="4"/>
  <c r="K77" i="4"/>
  <c r="K38" i="4" s="1"/>
  <c r="J77" i="4"/>
  <c r="J38" i="4" s="1"/>
  <c r="I77" i="4"/>
  <c r="I38" i="4" s="1"/>
  <c r="H77" i="4"/>
  <c r="G77" i="4"/>
  <c r="G38" i="4" s="1"/>
  <c r="F77" i="4"/>
  <c r="F38" i="4" s="1"/>
  <c r="E77" i="4"/>
  <c r="E38" i="4" s="1"/>
  <c r="D77" i="4"/>
  <c r="C77" i="4"/>
  <c r="C38" i="4" s="1"/>
  <c r="N76" i="4"/>
  <c r="M76" i="4"/>
  <c r="L76" i="4"/>
  <c r="L37" i="4" s="1"/>
  <c r="K76" i="4"/>
  <c r="K37" i="4" s="1"/>
  <c r="J76" i="4"/>
  <c r="I76" i="4"/>
  <c r="H76" i="4"/>
  <c r="H37" i="4" s="1"/>
  <c r="G76" i="4"/>
  <c r="F76" i="4"/>
  <c r="E76" i="4"/>
  <c r="D76" i="4"/>
  <c r="D37" i="4" s="1"/>
  <c r="C76" i="4"/>
  <c r="C37" i="4" s="1"/>
  <c r="N75" i="4"/>
  <c r="M75" i="4"/>
  <c r="M36" i="4" s="1"/>
  <c r="L75" i="4"/>
  <c r="L36" i="4" s="1"/>
  <c r="K75" i="4"/>
  <c r="J75" i="4"/>
  <c r="I75" i="4"/>
  <c r="I36" i="4" s="1"/>
  <c r="H75" i="4"/>
  <c r="H36" i="4" s="1"/>
  <c r="G75" i="4"/>
  <c r="F75" i="4"/>
  <c r="E75" i="4"/>
  <c r="E36" i="4" s="1"/>
  <c r="D75" i="4"/>
  <c r="D36" i="4" s="1"/>
  <c r="C75" i="4"/>
  <c r="N74" i="4"/>
  <c r="N35" i="4" s="1"/>
  <c r="M74" i="4"/>
  <c r="M35" i="4" s="1"/>
  <c r="L74" i="4"/>
  <c r="K74" i="4"/>
  <c r="J74" i="4"/>
  <c r="J35" i="4" s="1"/>
  <c r="I74" i="4"/>
  <c r="I35" i="4" s="1"/>
  <c r="H74" i="4"/>
  <c r="G74" i="4"/>
  <c r="F74" i="4"/>
  <c r="F35" i="4" s="1"/>
  <c r="E74" i="4"/>
  <c r="E35" i="4" s="1"/>
  <c r="D74" i="4"/>
  <c r="C74" i="4"/>
  <c r="N73" i="4"/>
  <c r="N34" i="4" s="1"/>
  <c r="M73" i="4"/>
  <c r="M34" i="4" s="1"/>
  <c r="L73" i="4"/>
  <c r="K73" i="4"/>
  <c r="K34" i="4" s="1"/>
  <c r="J73" i="4"/>
  <c r="J34" i="4" s="1"/>
  <c r="I73" i="4"/>
  <c r="I34" i="4" s="1"/>
  <c r="H73" i="4"/>
  <c r="G73" i="4"/>
  <c r="F73" i="4"/>
  <c r="F34" i="4" s="1"/>
  <c r="E73" i="4"/>
  <c r="E34" i="4" s="1"/>
  <c r="D73" i="4"/>
  <c r="C73" i="4"/>
  <c r="N72" i="4"/>
  <c r="N33" i="4" s="1"/>
  <c r="M72" i="4"/>
  <c r="L72" i="4"/>
  <c r="L33" i="4" s="1"/>
  <c r="K72" i="4"/>
  <c r="J72" i="4"/>
  <c r="J33" i="4" s="1"/>
  <c r="I72" i="4"/>
  <c r="H72" i="4"/>
  <c r="H33" i="4" s="1"/>
  <c r="G72" i="4"/>
  <c r="F72" i="4"/>
  <c r="F33" i="4" s="1"/>
  <c r="E72" i="4"/>
  <c r="D72" i="4"/>
  <c r="D33" i="4" s="1"/>
  <c r="C72" i="4"/>
  <c r="N71" i="4"/>
  <c r="M71" i="4"/>
  <c r="M32" i="4" s="1"/>
  <c r="L71" i="4"/>
  <c r="L32" i="4" s="1"/>
  <c r="K71" i="4"/>
  <c r="J71" i="4"/>
  <c r="I71" i="4"/>
  <c r="I32" i="4" s="1"/>
  <c r="H71" i="4"/>
  <c r="H32" i="4" s="1"/>
  <c r="G71" i="4"/>
  <c r="F71" i="4"/>
  <c r="E71" i="4"/>
  <c r="E32" i="4" s="1"/>
  <c r="D71" i="4"/>
  <c r="D32" i="4" s="1"/>
  <c r="C71" i="4"/>
  <c r="N70" i="4"/>
  <c r="N31" i="4" s="1"/>
  <c r="M70" i="4"/>
  <c r="M31" i="4" s="1"/>
  <c r="L70" i="4"/>
  <c r="L31" i="4" s="1"/>
  <c r="K70" i="4"/>
  <c r="J70" i="4"/>
  <c r="I70" i="4"/>
  <c r="I31" i="4" s="1"/>
  <c r="H70" i="4"/>
  <c r="H31" i="4" s="1"/>
  <c r="G70" i="4"/>
  <c r="F70" i="4"/>
  <c r="F31" i="4" s="1"/>
  <c r="E70" i="4"/>
  <c r="E31" i="4" s="1"/>
  <c r="D70" i="4"/>
  <c r="D31" i="4" s="1"/>
  <c r="C70" i="4"/>
  <c r="N69" i="4"/>
  <c r="N30" i="4" s="1"/>
  <c r="M69" i="4"/>
  <c r="M30" i="4" s="1"/>
  <c r="L69" i="4"/>
  <c r="K69" i="4"/>
  <c r="K30" i="4" s="1"/>
  <c r="J69" i="4"/>
  <c r="J30" i="4" s="1"/>
  <c r="I69" i="4"/>
  <c r="I30" i="4" s="1"/>
  <c r="H69" i="4"/>
  <c r="G69" i="4"/>
  <c r="F69" i="4"/>
  <c r="F30" i="4" s="1"/>
  <c r="E69" i="4"/>
  <c r="E30" i="4" s="1"/>
  <c r="D69" i="4"/>
  <c r="C69" i="4"/>
  <c r="C30" i="4" s="1"/>
  <c r="N68" i="4"/>
  <c r="M68" i="4"/>
  <c r="L68" i="4"/>
  <c r="L29" i="4" s="1"/>
  <c r="K68" i="4"/>
  <c r="J68" i="4"/>
  <c r="I68" i="4"/>
  <c r="H68" i="4"/>
  <c r="H29" i="4" s="1"/>
  <c r="G68" i="4"/>
  <c r="F68" i="4"/>
  <c r="E68" i="4"/>
  <c r="D68" i="4"/>
  <c r="D29" i="4" s="1"/>
  <c r="C68" i="4"/>
  <c r="N67" i="4"/>
  <c r="M67" i="4"/>
  <c r="M28" i="4" s="1"/>
  <c r="L67" i="4"/>
  <c r="L28" i="4" s="1"/>
  <c r="K67" i="4"/>
  <c r="J67" i="4"/>
  <c r="I67" i="4"/>
  <c r="I28" i="4" s="1"/>
  <c r="H67" i="4"/>
  <c r="H28" i="4" s="1"/>
  <c r="G67" i="4"/>
  <c r="F67" i="4"/>
  <c r="E67" i="4"/>
  <c r="E28" i="4" s="1"/>
  <c r="D67" i="4"/>
  <c r="D28" i="4" s="1"/>
  <c r="C67" i="4"/>
  <c r="N66" i="4"/>
  <c r="N27" i="4" s="1"/>
  <c r="M66" i="4"/>
  <c r="M27" i="4" s="1"/>
  <c r="L66" i="4"/>
  <c r="K66" i="4"/>
  <c r="J66" i="4"/>
  <c r="J27" i="4" s="1"/>
  <c r="I66" i="4"/>
  <c r="I27" i="4" s="1"/>
  <c r="H66" i="4"/>
  <c r="G66" i="4"/>
  <c r="F66" i="4"/>
  <c r="F27" i="4" s="1"/>
  <c r="E66" i="4"/>
  <c r="E27" i="4" s="1"/>
  <c r="D66" i="4"/>
  <c r="C66" i="4"/>
  <c r="N65" i="4"/>
  <c r="N26" i="4" s="1"/>
  <c r="M65" i="4"/>
  <c r="M26" i="4" s="1"/>
  <c r="L65" i="4"/>
  <c r="K65" i="4"/>
  <c r="J65" i="4"/>
  <c r="J26" i="4" s="1"/>
  <c r="I65" i="4"/>
  <c r="I26" i="4" s="1"/>
  <c r="H65" i="4"/>
  <c r="G65" i="4"/>
  <c r="G26" i="4" s="1"/>
  <c r="F65" i="4"/>
  <c r="F26" i="4" s="1"/>
  <c r="E65" i="4"/>
  <c r="E26" i="4" s="1"/>
  <c r="D65" i="4"/>
  <c r="C65" i="4"/>
  <c r="C26" i="4" s="1"/>
  <c r="N64" i="4"/>
  <c r="N25" i="4" s="1"/>
  <c r="M64" i="4"/>
  <c r="L64" i="4"/>
  <c r="L25" i="4" s="1"/>
  <c r="K64" i="4"/>
  <c r="J64" i="4"/>
  <c r="J25" i="4" s="1"/>
  <c r="I64" i="4"/>
  <c r="H64" i="4"/>
  <c r="H25" i="4" s="1"/>
  <c r="G64" i="4"/>
  <c r="F64" i="4"/>
  <c r="F25" i="4" s="1"/>
  <c r="E64" i="4"/>
  <c r="D64" i="4"/>
  <c r="D25" i="4" s="1"/>
  <c r="C64" i="4"/>
  <c r="N63" i="4"/>
  <c r="M63" i="4"/>
  <c r="M24" i="4" s="1"/>
  <c r="L63" i="4"/>
  <c r="L24" i="4" s="1"/>
  <c r="K63" i="4"/>
  <c r="J63" i="4"/>
  <c r="I63" i="4"/>
  <c r="I24" i="4" s="1"/>
  <c r="H63" i="4"/>
  <c r="H24" i="4" s="1"/>
  <c r="G63" i="4"/>
  <c r="F63" i="4"/>
  <c r="E63" i="4"/>
  <c r="E24" i="4" s="1"/>
  <c r="D63" i="4"/>
  <c r="D24" i="4" s="1"/>
  <c r="C63" i="4"/>
  <c r="N62" i="4"/>
  <c r="M62" i="4"/>
  <c r="M23" i="4" s="1"/>
  <c r="L62" i="4"/>
  <c r="L23" i="4" s="1"/>
  <c r="K62" i="4"/>
  <c r="J62" i="4"/>
  <c r="J23" i="4" s="1"/>
  <c r="I62" i="4"/>
  <c r="I23" i="4" s="1"/>
  <c r="H62" i="4"/>
  <c r="H23" i="4" s="1"/>
  <c r="G62" i="4"/>
  <c r="F62" i="4"/>
  <c r="F23" i="4" s="1"/>
  <c r="E62" i="4"/>
  <c r="E23" i="4" s="1"/>
  <c r="D62" i="4"/>
  <c r="D23" i="4" s="1"/>
  <c r="C62" i="4"/>
  <c r="N61" i="4"/>
  <c r="N22" i="4" s="1"/>
  <c r="M61" i="4"/>
  <c r="M22" i="4" s="1"/>
  <c r="L61" i="4"/>
  <c r="K61" i="4"/>
  <c r="J61" i="4"/>
  <c r="J22" i="4" s="1"/>
  <c r="I61" i="4"/>
  <c r="I22" i="4" s="1"/>
  <c r="H61" i="4"/>
  <c r="G61" i="4"/>
  <c r="G22" i="4" s="1"/>
  <c r="F61" i="4"/>
  <c r="F22" i="4" s="1"/>
  <c r="E61" i="4"/>
  <c r="E22" i="4" s="1"/>
  <c r="D61" i="4"/>
  <c r="C61" i="4"/>
  <c r="N60" i="4"/>
  <c r="M60" i="4"/>
  <c r="L60" i="4"/>
  <c r="L21" i="4" s="1"/>
  <c r="K60" i="4"/>
  <c r="K21" i="4" s="1"/>
  <c r="J60" i="4"/>
  <c r="I60" i="4"/>
  <c r="H60" i="4"/>
  <c r="H21" i="4" s="1"/>
  <c r="G60" i="4"/>
  <c r="G21" i="4" s="1"/>
  <c r="F60" i="4"/>
  <c r="E60" i="4"/>
  <c r="D60" i="4"/>
  <c r="D21" i="4" s="1"/>
  <c r="C60" i="4"/>
  <c r="C21" i="4" s="1"/>
  <c r="N59" i="4"/>
  <c r="M59" i="4"/>
  <c r="L59" i="4"/>
  <c r="L20" i="4" s="1"/>
  <c r="K59" i="4"/>
  <c r="J59" i="4"/>
  <c r="O59" i="4" s="1"/>
  <c r="I59" i="4"/>
  <c r="I20" i="4" s="1"/>
  <c r="H59" i="4"/>
  <c r="H20" i="4" s="1"/>
  <c r="G59" i="4"/>
  <c r="F59" i="4"/>
  <c r="E59" i="4"/>
  <c r="D59" i="4"/>
  <c r="D20" i="4" s="1"/>
  <c r="C59" i="4"/>
  <c r="N58" i="4"/>
  <c r="N19" i="4" s="1"/>
  <c r="M58" i="4"/>
  <c r="L58" i="4"/>
  <c r="K58" i="4"/>
  <c r="J58" i="4"/>
  <c r="J19" i="4" s="1"/>
  <c r="I58" i="4"/>
  <c r="I19" i="4" s="1"/>
  <c r="H58" i="4"/>
  <c r="G58" i="4"/>
  <c r="F58" i="4"/>
  <c r="F19" i="4" s="1"/>
  <c r="E58" i="4"/>
  <c r="D58" i="4"/>
  <c r="C58" i="4"/>
  <c r="N57" i="4"/>
  <c r="N18" i="4" s="1"/>
  <c r="M57" i="4"/>
  <c r="L57" i="4"/>
  <c r="K57" i="4"/>
  <c r="K18" i="4" s="1"/>
  <c r="J57" i="4"/>
  <c r="J18" i="4" s="1"/>
  <c r="I57" i="4"/>
  <c r="H57" i="4"/>
  <c r="G57" i="4"/>
  <c r="G18" i="4" s="1"/>
  <c r="F57" i="4"/>
  <c r="F18" i="4" s="1"/>
  <c r="E57" i="4"/>
  <c r="D57" i="4"/>
  <c r="C57" i="4"/>
  <c r="C18" i="4" s="1"/>
  <c r="N56" i="4"/>
  <c r="N17" i="4" s="1"/>
  <c r="M56" i="4"/>
  <c r="L56" i="4"/>
  <c r="L17" i="4" s="1"/>
  <c r="K56" i="4"/>
  <c r="K17" i="4" s="1"/>
  <c r="J56" i="4"/>
  <c r="J17" i="4" s="1"/>
  <c r="I56" i="4"/>
  <c r="H56" i="4"/>
  <c r="G56" i="4"/>
  <c r="G17" i="4" s="1"/>
  <c r="F56" i="4"/>
  <c r="F17" i="4" s="1"/>
  <c r="E56" i="4"/>
  <c r="D56" i="4"/>
  <c r="D17" i="4" s="1"/>
  <c r="C56" i="4"/>
  <c r="C17" i="4" s="1"/>
  <c r="N55" i="4"/>
  <c r="M55" i="4"/>
  <c r="M16" i="4" s="1"/>
  <c r="L55" i="4"/>
  <c r="K55" i="4"/>
  <c r="K16" i="4" s="1"/>
  <c r="J55" i="4"/>
  <c r="I55" i="4"/>
  <c r="H55" i="4"/>
  <c r="G55" i="4"/>
  <c r="G16" i="4" s="1"/>
  <c r="F55" i="4"/>
  <c r="E55" i="4"/>
  <c r="D55" i="4"/>
  <c r="C55" i="4"/>
  <c r="C16" i="4" s="1"/>
  <c r="N54" i="4"/>
  <c r="N15" i="4" s="1"/>
  <c r="M54" i="4"/>
  <c r="M15" i="4" s="1"/>
  <c r="L54" i="4"/>
  <c r="K54" i="4"/>
  <c r="J54" i="4"/>
  <c r="J15" i="4" s="1"/>
  <c r="I54" i="4"/>
  <c r="H54" i="4"/>
  <c r="G54" i="4"/>
  <c r="F54" i="4"/>
  <c r="F15" i="4" s="1"/>
  <c r="E54" i="4"/>
  <c r="E15" i="4" s="1"/>
  <c r="D54" i="4"/>
  <c r="C54" i="4"/>
  <c r="N53" i="4"/>
  <c r="N14" i="4" s="1"/>
  <c r="M53" i="4"/>
  <c r="L53" i="4"/>
  <c r="K53" i="4"/>
  <c r="K14" i="4" s="1"/>
  <c r="J53" i="4"/>
  <c r="J14" i="4" s="1"/>
  <c r="I53" i="4"/>
  <c r="H53" i="4"/>
  <c r="G53" i="4"/>
  <c r="G14" i="4" s="1"/>
  <c r="F53" i="4"/>
  <c r="F14" i="4" s="1"/>
  <c r="E53" i="4"/>
  <c r="D53" i="4"/>
  <c r="C53" i="4"/>
  <c r="C14" i="4" s="1"/>
  <c r="N52" i="4"/>
  <c r="M52" i="4"/>
  <c r="L52" i="4"/>
  <c r="L13" i="4" s="1"/>
  <c r="K52" i="4"/>
  <c r="K13" i="4" s="1"/>
  <c r="J52" i="4"/>
  <c r="I52" i="4"/>
  <c r="H52" i="4"/>
  <c r="G52" i="4"/>
  <c r="G13" i="4" s="1"/>
  <c r="F52" i="4"/>
  <c r="E52" i="4"/>
  <c r="D52" i="4"/>
  <c r="D13" i="4" s="1"/>
  <c r="C52" i="4"/>
  <c r="C13" i="4" s="1"/>
  <c r="N51" i="4"/>
  <c r="N12" i="4" s="1"/>
  <c r="M51" i="4"/>
  <c r="L51" i="4"/>
  <c r="L12" i="4" s="1"/>
  <c r="K51" i="4"/>
  <c r="J51" i="4"/>
  <c r="J12" i="4" s="1"/>
  <c r="I51" i="4"/>
  <c r="H51" i="4"/>
  <c r="H12" i="4" s="1"/>
  <c r="G51" i="4"/>
  <c r="F51" i="4"/>
  <c r="F12" i="4" s="1"/>
  <c r="E51" i="4"/>
  <c r="E12" i="4" s="1"/>
  <c r="D51" i="4"/>
  <c r="C51" i="4"/>
  <c r="N50" i="4"/>
  <c r="N11" i="4" s="1"/>
  <c r="M50" i="4"/>
  <c r="M11" i="4" s="1"/>
  <c r="L50" i="4"/>
  <c r="K50" i="4"/>
  <c r="K11" i="4" s="1"/>
  <c r="J50" i="4"/>
  <c r="J11" i="4" s="1"/>
  <c r="I50" i="4"/>
  <c r="H50" i="4"/>
  <c r="G50" i="4"/>
  <c r="G11" i="4" s="1"/>
  <c r="F50" i="4"/>
  <c r="F11" i="4" s="1"/>
  <c r="E50" i="4"/>
  <c r="D50" i="4"/>
  <c r="C50" i="4"/>
  <c r="C11" i="4" s="1"/>
  <c r="N49" i="4"/>
  <c r="N10" i="4" s="1"/>
  <c r="M49" i="4"/>
  <c r="L49" i="4"/>
  <c r="K49" i="4"/>
  <c r="J49" i="4"/>
  <c r="J10" i="4" s="1"/>
  <c r="I49" i="4"/>
  <c r="H49" i="4"/>
  <c r="G49" i="4"/>
  <c r="G10" i="4" s="1"/>
  <c r="F49" i="4"/>
  <c r="F10" i="4" s="1"/>
  <c r="E49" i="4"/>
  <c r="D49" i="4"/>
  <c r="C49" i="4"/>
  <c r="C10" i="4" s="1"/>
  <c r="N48" i="4"/>
  <c r="N9" i="4" s="1"/>
  <c r="M48" i="4"/>
  <c r="M9" i="4" s="1"/>
  <c r="L48" i="4"/>
  <c r="L9" i="4" s="1"/>
  <c r="K48" i="4"/>
  <c r="K9" i="4" s="1"/>
  <c r="J48" i="4"/>
  <c r="J9" i="4" s="1"/>
  <c r="I48" i="4"/>
  <c r="H48" i="4"/>
  <c r="H9" i="4" s="1"/>
  <c r="G48" i="4"/>
  <c r="G9" i="4" s="1"/>
  <c r="F48" i="4"/>
  <c r="F9" i="4" s="1"/>
  <c r="E48" i="4"/>
  <c r="E9" i="4" s="1"/>
  <c r="D48" i="4"/>
  <c r="D9" i="4" s="1"/>
  <c r="C48" i="4"/>
  <c r="C9" i="4" s="1"/>
  <c r="N47" i="4"/>
  <c r="N8" i="4" s="1"/>
  <c r="M47" i="4"/>
  <c r="M8" i="4" s="1"/>
  <c r="L47" i="4"/>
  <c r="K47" i="4"/>
  <c r="K8" i="4" s="1"/>
  <c r="J47" i="4"/>
  <c r="J8" i="4" s="1"/>
  <c r="I47" i="4"/>
  <c r="H47" i="4"/>
  <c r="G47" i="4"/>
  <c r="G8" i="4" s="1"/>
  <c r="F47" i="4"/>
  <c r="F8" i="4" s="1"/>
  <c r="E47" i="4"/>
  <c r="E8" i="4" s="1"/>
  <c r="D47" i="4"/>
  <c r="C47" i="4"/>
  <c r="C8" i="4" s="1"/>
  <c r="N46" i="4"/>
  <c r="N7" i="4" s="1"/>
  <c r="M46" i="4"/>
  <c r="L46" i="4"/>
  <c r="K46" i="4"/>
  <c r="K7" i="4" s="1"/>
  <c r="J46" i="4"/>
  <c r="J7" i="4" s="1"/>
  <c r="I46" i="4"/>
  <c r="I7" i="4" s="1"/>
  <c r="H46" i="4"/>
  <c r="G46" i="4"/>
  <c r="G7" i="4" s="1"/>
  <c r="F46" i="4"/>
  <c r="F7" i="4" s="1"/>
  <c r="E46" i="4"/>
  <c r="D46" i="4"/>
  <c r="C46" i="4"/>
  <c r="N45" i="4"/>
  <c r="N6" i="4" s="1"/>
  <c r="M45" i="4"/>
  <c r="L45" i="4"/>
  <c r="L6" i="4" s="1"/>
  <c r="K45" i="4"/>
  <c r="K6" i="4" s="1"/>
  <c r="J45" i="4"/>
  <c r="J6" i="4" s="1"/>
  <c r="I45" i="4"/>
  <c r="H45" i="4"/>
  <c r="G45" i="4"/>
  <c r="G6" i="4" s="1"/>
  <c r="F45" i="4"/>
  <c r="F6" i="4" s="1"/>
  <c r="E45" i="4"/>
  <c r="D45" i="4"/>
  <c r="D6" i="4" s="1"/>
  <c r="C45" i="4"/>
  <c r="C6" i="4" s="1"/>
  <c r="N44" i="4"/>
  <c r="M44" i="4"/>
  <c r="L44" i="4"/>
  <c r="L5" i="4" s="1"/>
  <c r="K44" i="4"/>
  <c r="K5" i="4" s="1"/>
  <c r="J44" i="4"/>
  <c r="I44" i="4"/>
  <c r="I5" i="4" s="1"/>
  <c r="H44" i="4"/>
  <c r="H5" i="4" s="1"/>
  <c r="G44" i="4"/>
  <c r="G5" i="4" s="1"/>
  <c r="F44" i="4"/>
  <c r="E44" i="4"/>
  <c r="E5" i="4" s="1"/>
  <c r="D44" i="4"/>
  <c r="C44" i="4"/>
  <c r="C5" i="4" s="1"/>
  <c r="N43" i="4"/>
  <c r="N4" i="4" s="1"/>
  <c r="M43" i="4"/>
  <c r="L43" i="4"/>
  <c r="K43" i="4"/>
  <c r="K4" i="4" s="1"/>
  <c r="J43" i="4"/>
  <c r="J4" i="4" s="1"/>
  <c r="I43" i="4"/>
  <c r="H43" i="4"/>
  <c r="G43" i="4"/>
  <c r="F43" i="4"/>
  <c r="F4" i="4" s="1"/>
  <c r="E43" i="4"/>
  <c r="D43" i="4"/>
  <c r="D4" i="4" s="1"/>
  <c r="C43" i="4"/>
  <c r="C4" i="4" s="1"/>
  <c r="N38" i="4"/>
  <c r="G37" i="4"/>
  <c r="J31" i="4"/>
  <c r="G29" i="4"/>
  <c r="N23" i="4"/>
  <c r="C22" i="4"/>
  <c r="H17" i="4"/>
  <c r="D12" i="4"/>
  <c r="L10" i="4"/>
  <c r="K10" i="4"/>
  <c r="C7" i="4"/>
  <c r="G4" i="4"/>
  <c r="N116" i="3"/>
  <c r="M116" i="3"/>
  <c r="L116" i="3"/>
  <c r="K116" i="3"/>
  <c r="J116" i="3"/>
  <c r="I116" i="3"/>
  <c r="H116" i="3"/>
  <c r="G116" i="3"/>
  <c r="F116" i="3"/>
  <c r="E116" i="3"/>
  <c r="D116" i="3"/>
  <c r="C116" i="3"/>
  <c r="N115" i="3"/>
  <c r="M115" i="3"/>
  <c r="L115" i="3"/>
  <c r="K115" i="3"/>
  <c r="J115" i="3"/>
  <c r="I115" i="3"/>
  <c r="H115" i="3"/>
  <c r="G115" i="3"/>
  <c r="F115" i="3"/>
  <c r="E115" i="3"/>
  <c r="D115" i="3"/>
  <c r="C115" i="3"/>
  <c r="N114" i="3"/>
  <c r="M114" i="3"/>
  <c r="L114" i="3"/>
  <c r="K114" i="3"/>
  <c r="J114" i="3"/>
  <c r="I114" i="3"/>
  <c r="H114" i="3"/>
  <c r="G114" i="3"/>
  <c r="F114" i="3"/>
  <c r="E114" i="3"/>
  <c r="D114" i="3"/>
  <c r="C114" i="3"/>
  <c r="N113" i="3"/>
  <c r="M113" i="3"/>
  <c r="L113" i="3"/>
  <c r="K113" i="3"/>
  <c r="J113" i="3"/>
  <c r="I113" i="3"/>
  <c r="H113" i="3"/>
  <c r="G113" i="3"/>
  <c r="F113" i="3"/>
  <c r="E113" i="3"/>
  <c r="D113" i="3"/>
  <c r="C113" i="3"/>
  <c r="N112" i="3"/>
  <c r="M112" i="3"/>
  <c r="L112" i="3"/>
  <c r="K112" i="3"/>
  <c r="J112" i="3"/>
  <c r="I112" i="3"/>
  <c r="H112" i="3"/>
  <c r="G112" i="3"/>
  <c r="F112" i="3"/>
  <c r="E112" i="3"/>
  <c r="D112" i="3"/>
  <c r="C112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N110" i="3"/>
  <c r="M110" i="3"/>
  <c r="L110" i="3"/>
  <c r="K110" i="3"/>
  <c r="J110" i="3"/>
  <c r="I110" i="3"/>
  <c r="H110" i="3"/>
  <c r="G110" i="3"/>
  <c r="F110" i="3"/>
  <c r="E110" i="3"/>
  <c r="D110" i="3"/>
  <c r="C110" i="3"/>
  <c r="N109" i="3"/>
  <c r="M109" i="3"/>
  <c r="L109" i="3"/>
  <c r="K109" i="3"/>
  <c r="J109" i="3"/>
  <c r="I109" i="3"/>
  <c r="H109" i="3"/>
  <c r="G109" i="3"/>
  <c r="F109" i="3"/>
  <c r="E109" i="3"/>
  <c r="D109" i="3"/>
  <c r="C109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N99" i="3"/>
  <c r="M99" i="3"/>
  <c r="L99" i="3"/>
  <c r="K99" i="3"/>
  <c r="J99" i="3"/>
  <c r="I99" i="3"/>
  <c r="H99" i="3"/>
  <c r="G99" i="3"/>
  <c r="F99" i="3"/>
  <c r="E99" i="3"/>
  <c r="D99" i="3"/>
  <c r="C99" i="3"/>
  <c r="N98" i="3"/>
  <c r="M98" i="3"/>
  <c r="L98" i="3"/>
  <c r="K98" i="3"/>
  <c r="J98" i="3"/>
  <c r="O98" i="3" s="1"/>
  <c r="I98" i="3"/>
  <c r="H98" i="3"/>
  <c r="G98" i="3"/>
  <c r="F98" i="3"/>
  <c r="E98" i="3"/>
  <c r="D98" i="3"/>
  <c r="C98" i="3"/>
  <c r="N97" i="3"/>
  <c r="M97" i="3"/>
  <c r="L97" i="3"/>
  <c r="K97" i="3"/>
  <c r="J97" i="3"/>
  <c r="I97" i="3"/>
  <c r="H97" i="3"/>
  <c r="G97" i="3"/>
  <c r="F97" i="3"/>
  <c r="E97" i="3"/>
  <c r="D97" i="3"/>
  <c r="C97" i="3"/>
  <c r="N96" i="3"/>
  <c r="M96" i="3"/>
  <c r="L96" i="3"/>
  <c r="K96" i="3"/>
  <c r="J96" i="3"/>
  <c r="I96" i="3"/>
  <c r="H96" i="3"/>
  <c r="G96" i="3"/>
  <c r="F96" i="3"/>
  <c r="E96" i="3"/>
  <c r="D96" i="3"/>
  <c r="C96" i="3"/>
  <c r="N95" i="3"/>
  <c r="M95" i="3"/>
  <c r="L95" i="3"/>
  <c r="K95" i="3"/>
  <c r="J95" i="3"/>
  <c r="I95" i="3"/>
  <c r="H95" i="3"/>
  <c r="G95" i="3"/>
  <c r="F95" i="3"/>
  <c r="E95" i="3"/>
  <c r="D95" i="3"/>
  <c r="C95" i="3"/>
  <c r="N94" i="3"/>
  <c r="M94" i="3"/>
  <c r="L94" i="3"/>
  <c r="K94" i="3"/>
  <c r="J94" i="3"/>
  <c r="I94" i="3"/>
  <c r="H94" i="3"/>
  <c r="G94" i="3"/>
  <c r="F94" i="3"/>
  <c r="E94" i="3"/>
  <c r="D94" i="3"/>
  <c r="C94" i="3"/>
  <c r="N93" i="3"/>
  <c r="M93" i="3"/>
  <c r="L93" i="3"/>
  <c r="K93" i="3"/>
  <c r="J93" i="3"/>
  <c r="I93" i="3"/>
  <c r="H93" i="3"/>
  <c r="G93" i="3"/>
  <c r="F93" i="3"/>
  <c r="E93" i="3"/>
  <c r="D93" i="3"/>
  <c r="C93" i="3"/>
  <c r="N92" i="3"/>
  <c r="M92" i="3"/>
  <c r="L92" i="3"/>
  <c r="K92" i="3"/>
  <c r="J92" i="3"/>
  <c r="I92" i="3"/>
  <c r="H92" i="3"/>
  <c r="G92" i="3"/>
  <c r="F92" i="3"/>
  <c r="E92" i="3"/>
  <c r="D92" i="3"/>
  <c r="C92" i="3"/>
  <c r="N91" i="3"/>
  <c r="M91" i="3"/>
  <c r="L91" i="3"/>
  <c r="K91" i="3"/>
  <c r="J91" i="3"/>
  <c r="I91" i="3"/>
  <c r="H91" i="3"/>
  <c r="G91" i="3"/>
  <c r="F91" i="3"/>
  <c r="E91" i="3"/>
  <c r="D91" i="3"/>
  <c r="C91" i="3"/>
  <c r="N90" i="3"/>
  <c r="M90" i="3"/>
  <c r="L90" i="3"/>
  <c r="K90" i="3"/>
  <c r="J90" i="3"/>
  <c r="I90" i="3"/>
  <c r="H90" i="3"/>
  <c r="G90" i="3"/>
  <c r="F90" i="3"/>
  <c r="E90" i="3"/>
  <c r="D90" i="3"/>
  <c r="C90" i="3"/>
  <c r="N89" i="3"/>
  <c r="M89" i="3"/>
  <c r="L89" i="3"/>
  <c r="K89" i="3"/>
  <c r="J89" i="3"/>
  <c r="I89" i="3"/>
  <c r="H89" i="3"/>
  <c r="G89" i="3"/>
  <c r="F89" i="3"/>
  <c r="E89" i="3"/>
  <c r="D89" i="3"/>
  <c r="C89" i="3"/>
  <c r="N88" i="3"/>
  <c r="M88" i="3"/>
  <c r="L88" i="3"/>
  <c r="K88" i="3"/>
  <c r="J88" i="3"/>
  <c r="I88" i="3"/>
  <c r="H88" i="3"/>
  <c r="G88" i="3"/>
  <c r="F88" i="3"/>
  <c r="E88" i="3"/>
  <c r="D88" i="3"/>
  <c r="C88" i="3"/>
  <c r="N87" i="3"/>
  <c r="M87" i="3"/>
  <c r="L87" i="3"/>
  <c r="K87" i="3"/>
  <c r="J87" i="3"/>
  <c r="I87" i="3"/>
  <c r="H87" i="3"/>
  <c r="G87" i="3"/>
  <c r="F87" i="3"/>
  <c r="E87" i="3"/>
  <c r="D87" i="3"/>
  <c r="C87" i="3"/>
  <c r="N86" i="3"/>
  <c r="M86" i="3"/>
  <c r="L86" i="3"/>
  <c r="K86" i="3"/>
  <c r="J86" i="3"/>
  <c r="I86" i="3"/>
  <c r="H86" i="3"/>
  <c r="G86" i="3"/>
  <c r="F86" i="3"/>
  <c r="E86" i="3"/>
  <c r="D86" i="3"/>
  <c r="C86" i="3"/>
  <c r="N85" i="3"/>
  <c r="M85" i="3"/>
  <c r="L85" i="3"/>
  <c r="K85" i="3"/>
  <c r="J85" i="3"/>
  <c r="I85" i="3"/>
  <c r="H85" i="3"/>
  <c r="G85" i="3"/>
  <c r="F85" i="3"/>
  <c r="E85" i="3"/>
  <c r="D85" i="3"/>
  <c r="C85" i="3"/>
  <c r="N84" i="3"/>
  <c r="M84" i="3"/>
  <c r="L84" i="3"/>
  <c r="K84" i="3"/>
  <c r="J84" i="3"/>
  <c r="I84" i="3"/>
  <c r="H84" i="3"/>
  <c r="G84" i="3"/>
  <c r="F84" i="3"/>
  <c r="E84" i="3"/>
  <c r="D84" i="3"/>
  <c r="C84" i="3"/>
  <c r="N83" i="3"/>
  <c r="M83" i="3"/>
  <c r="L83" i="3"/>
  <c r="K83" i="3"/>
  <c r="J83" i="3"/>
  <c r="I83" i="3"/>
  <c r="H83" i="3"/>
  <c r="G83" i="3"/>
  <c r="F83" i="3"/>
  <c r="E83" i="3"/>
  <c r="D83" i="3"/>
  <c r="C83" i="3"/>
  <c r="N82" i="3"/>
  <c r="M82" i="3"/>
  <c r="L82" i="3"/>
  <c r="K82" i="3"/>
  <c r="J82" i="3"/>
  <c r="I82" i="3"/>
  <c r="H82" i="3"/>
  <c r="G82" i="3"/>
  <c r="F82" i="3"/>
  <c r="E82" i="3"/>
  <c r="D82" i="3"/>
  <c r="C82" i="3"/>
  <c r="N77" i="3"/>
  <c r="M77" i="3"/>
  <c r="L77" i="3"/>
  <c r="L38" i="3" s="1"/>
  <c r="K77" i="3"/>
  <c r="J77" i="3"/>
  <c r="I77" i="3"/>
  <c r="H77" i="3"/>
  <c r="H38" i="3" s="1"/>
  <c r="G77" i="3"/>
  <c r="F77" i="3"/>
  <c r="E77" i="3"/>
  <c r="D77" i="3"/>
  <c r="D38" i="3" s="1"/>
  <c r="C77" i="3"/>
  <c r="N76" i="3"/>
  <c r="M76" i="3"/>
  <c r="M37" i="3" s="1"/>
  <c r="L76" i="3"/>
  <c r="K76" i="3"/>
  <c r="J76" i="3"/>
  <c r="I76" i="3"/>
  <c r="I37" i="3" s="1"/>
  <c r="H76" i="3"/>
  <c r="G76" i="3"/>
  <c r="G37" i="3" s="1"/>
  <c r="F76" i="3"/>
  <c r="F37" i="3" s="1"/>
  <c r="E76" i="3"/>
  <c r="E37" i="3" s="1"/>
  <c r="D76" i="3"/>
  <c r="C76" i="3"/>
  <c r="C37" i="3" s="1"/>
  <c r="N75" i="3"/>
  <c r="N36" i="3" s="1"/>
  <c r="M75" i="3"/>
  <c r="L75" i="3"/>
  <c r="L36" i="3" s="1"/>
  <c r="K75" i="3"/>
  <c r="K36" i="3" s="1"/>
  <c r="J75" i="3"/>
  <c r="J36" i="3" s="1"/>
  <c r="I75" i="3"/>
  <c r="H75" i="3"/>
  <c r="H36" i="3" s="1"/>
  <c r="G75" i="3"/>
  <c r="G36" i="3" s="1"/>
  <c r="F75" i="3"/>
  <c r="F36" i="3" s="1"/>
  <c r="E75" i="3"/>
  <c r="D75" i="3"/>
  <c r="D36" i="3" s="1"/>
  <c r="C75" i="3"/>
  <c r="C36" i="3" s="1"/>
  <c r="N74" i="3"/>
  <c r="M74" i="3"/>
  <c r="L74" i="3"/>
  <c r="L35" i="3" s="1"/>
  <c r="K74" i="3"/>
  <c r="K35" i="3" s="1"/>
  <c r="J74" i="3"/>
  <c r="I74" i="3"/>
  <c r="I35" i="3" s="1"/>
  <c r="H74" i="3"/>
  <c r="H35" i="3" s="1"/>
  <c r="G74" i="3"/>
  <c r="G35" i="3" s="1"/>
  <c r="F74" i="3"/>
  <c r="E74" i="3"/>
  <c r="E35" i="3" s="1"/>
  <c r="D74" i="3"/>
  <c r="D35" i="3" s="1"/>
  <c r="C74" i="3"/>
  <c r="C35" i="3" s="1"/>
  <c r="N73" i="3"/>
  <c r="N34" i="3" s="1"/>
  <c r="M73" i="3"/>
  <c r="M34" i="3" s="1"/>
  <c r="L73" i="3"/>
  <c r="L34" i="3" s="1"/>
  <c r="K73" i="3"/>
  <c r="J73" i="3"/>
  <c r="J34" i="3" s="1"/>
  <c r="I73" i="3"/>
  <c r="I34" i="3" s="1"/>
  <c r="H73" i="3"/>
  <c r="H34" i="3" s="1"/>
  <c r="G73" i="3"/>
  <c r="F73" i="3"/>
  <c r="E73" i="3"/>
  <c r="E34" i="3" s="1"/>
  <c r="D73" i="3"/>
  <c r="D34" i="3" s="1"/>
  <c r="C73" i="3"/>
  <c r="N72" i="3"/>
  <c r="N33" i="3" s="1"/>
  <c r="M72" i="3"/>
  <c r="M33" i="3" s="1"/>
  <c r="L72" i="3"/>
  <c r="K72" i="3"/>
  <c r="K33" i="3" s="1"/>
  <c r="J72" i="3"/>
  <c r="J33" i="3" s="1"/>
  <c r="I72" i="3"/>
  <c r="I33" i="3" s="1"/>
  <c r="H72" i="3"/>
  <c r="G72" i="3"/>
  <c r="G33" i="3" s="1"/>
  <c r="F72" i="3"/>
  <c r="F33" i="3" s="1"/>
  <c r="E72" i="3"/>
  <c r="E33" i="3" s="1"/>
  <c r="D72" i="3"/>
  <c r="C72" i="3"/>
  <c r="C33" i="3" s="1"/>
  <c r="N71" i="3"/>
  <c r="N32" i="3" s="1"/>
  <c r="M71" i="3"/>
  <c r="L71" i="3"/>
  <c r="L32" i="3" s="1"/>
  <c r="K71" i="3"/>
  <c r="K32" i="3" s="1"/>
  <c r="J71" i="3"/>
  <c r="J32" i="3" s="1"/>
  <c r="I71" i="3"/>
  <c r="H71" i="3"/>
  <c r="H32" i="3" s="1"/>
  <c r="G71" i="3"/>
  <c r="F71" i="3"/>
  <c r="F32" i="3" s="1"/>
  <c r="E71" i="3"/>
  <c r="D71" i="3"/>
  <c r="D32" i="3" s="1"/>
  <c r="C71" i="3"/>
  <c r="C32" i="3" s="1"/>
  <c r="N70" i="3"/>
  <c r="M70" i="3"/>
  <c r="M31" i="3" s="1"/>
  <c r="L70" i="3"/>
  <c r="L31" i="3" s="1"/>
  <c r="K70" i="3"/>
  <c r="K31" i="3" s="1"/>
  <c r="J70" i="3"/>
  <c r="I70" i="3"/>
  <c r="I31" i="3" s="1"/>
  <c r="H70" i="3"/>
  <c r="H31" i="3" s="1"/>
  <c r="G70" i="3"/>
  <c r="G31" i="3" s="1"/>
  <c r="F70" i="3"/>
  <c r="E70" i="3"/>
  <c r="E31" i="3" s="1"/>
  <c r="D70" i="3"/>
  <c r="D31" i="3" s="1"/>
  <c r="C70" i="3"/>
  <c r="C31" i="3" s="1"/>
  <c r="N69" i="3"/>
  <c r="M69" i="3"/>
  <c r="M30" i="3" s="1"/>
  <c r="L69" i="3"/>
  <c r="L30" i="3" s="1"/>
  <c r="K69" i="3"/>
  <c r="J69" i="3"/>
  <c r="J30" i="3" s="1"/>
  <c r="I69" i="3"/>
  <c r="I30" i="3" s="1"/>
  <c r="H69" i="3"/>
  <c r="H30" i="3" s="1"/>
  <c r="G69" i="3"/>
  <c r="F69" i="3"/>
  <c r="F30" i="3" s="1"/>
  <c r="E69" i="3"/>
  <c r="E30" i="3" s="1"/>
  <c r="D69" i="3"/>
  <c r="D30" i="3" s="1"/>
  <c r="C69" i="3"/>
  <c r="N68" i="3"/>
  <c r="N29" i="3" s="1"/>
  <c r="M68" i="3"/>
  <c r="M29" i="3" s="1"/>
  <c r="L68" i="3"/>
  <c r="K68" i="3"/>
  <c r="K29" i="3" s="1"/>
  <c r="J68" i="3"/>
  <c r="I68" i="3"/>
  <c r="I29" i="3" s="1"/>
  <c r="H68" i="3"/>
  <c r="G68" i="3"/>
  <c r="G29" i="3" s="1"/>
  <c r="F68" i="3"/>
  <c r="F29" i="3" s="1"/>
  <c r="E68" i="3"/>
  <c r="E29" i="3" s="1"/>
  <c r="D68" i="3"/>
  <c r="C68" i="3"/>
  <c r="C29" i="3" s="1"/>
  <c r="N67" i="3"/>
  <c r="N28" i="3" s="1"/>
  <c r="M67" i="3"/>
  <c r="L67" i="3"/>
  <c r="L28" i="3" s="1"/>
  <c r="K67" i="3"/>
  <c r="K28" i="3" s="1"/>
  <c r="J67" i="3"/>
  <c r="J28" i="3" s="1"/>
  <c r="I67" i="3"/>
  <c r="H67" i="3"/>
  <c r="H28" i="3" s="1"/>
  <c r="G67" i="3"/>
  <c r="G28" i="3" s="1"/>
  <c r="F67" i="3"/>
  <c r="F28" i="3" s="1"/>
  <c r="E67" i="3"/>
  <c r="D67" i="3"/>
  <c r="D28" i="3" s="1"/>
  <c r="C67" i="3"/>
  <c r="N66" i="3"/>
  <c r="M66" i="3"/>
  <c r="M27" i="3" s="1"/>
  <c r="L66" i="3"/>
  <c r="L27" i="3" s="1"/>
  <c r="K66" i="3"/>
  <c r="K27" i="3" s="1"/>
  <c r="J66" i="3"/>
  <c r="I66" i="3"/>
  <c r="H66" i="3"/>
  <c r="H27" i="3" s="1"/>
  <c r="G66" i="3"/>
  <c r="G27" i="3" s="1"/>
  <c r="F66" i="3"/>
  <c r="E66" i="3"/>
  <c r="E27" i="3" s="1"/>
  <c r="D66" i="3"/>
  <c r="D27" i="3" s="1"/>
  <c r="C66" i="3"/>
  <c r="C27" i="3" s="1"/>
  <c r="N65" i="3"/>
  <c r="N26" i="3" s="1"/>
  <c r="M65" i="3"/>
  <c r="M26" i="3" s="1"/>
  <c r="L65" i="3"/>
  <c r="L26" i="3" s="1"/>
  <c r="K65" i="3"/>
  <c r="J65" i="3"/>
  <c r="J26" i="3" s="1"/>
  <c r="I65" i="3"/>
  <c r="I26" i="3" s="1"/>
  <c r="H65" i="3"/>
  <c r="H26" i="3" s="1"/>
  <c r="G65" i="3"/>
  <c r="F65" i="3"/>
  <c r="E65" i="3"/>
  <c r="E26" i="3" s="1"/>
  <c r="D65" i="3"/>
  <c r="D26" i="3" s="1"/>
  <c r="C65" i="3"/>
  <c r="N64" i="3"/>
  <c r="N25" i="3" s="1"/>
  <c r="M64" i="3"/>
  <c r="M25" i="3" s="1"/>
  <c r="L64" i="3"/>
  <c r="K64" i="3"/>
  <c r="K25" i="3" s="1"/>
  <c r="J64" i="3"/>
  <c r="J25" i="3" s="1"/>
  <c r="I64" i="3"/>
  <c r="I25" i="3" s="1"/>
  <c r="H64" i="3"/>
  <c r="G64" i="3"/>
  <c r="G25" i="3" s="1"/>
  <c r="F64" i="3"/>
  <c r="F25" i="3" s="1"/>
  <c r="E64" i="3"/>
  <c r="E25" i="3" s="1"/>
  <c r="D64" i="3"/>
  <c r="C64" i="3"/>
  <c r="C25" i="3" s="1"/>
  <c r="N63" i="3"/>
  <c r="N24" i="3" s="1"/>
  <c r="M63" i="3"/>
  <c r="L63" i="3"/>
  <c r="L24" i="3" s="1"/>
  <c r="K63" i="3"/>
  <c r="K24" i="3" s="1"/>
  <c r="J63" i="3"/>
  <c r="J24" i="3" s="1"/>
  <c r="I63" i="3"/>
  <c r="H63" i="3"/>
  <c r="H24" i="3" s="1"/>
  <c r="G63" i="3"/>
  <c r="G24" i="3" s="1"/>
  <c r="F63" i="3"/>
  <c r="F24" i="3" s="1"/>
  <c r="E63" i="3"/>
  <c r="D63" i="3"/>
  <c r="D24" i="3" s="1"/>
  <c r="C63" i="3"/>
  <c r="N62" i="3"/>
  <c r="M62" i="3"/>
  <c r="M23" i="3" s="1"/>
  <c r="L62" i="3"/>
  <c r="L23" i="3" s="1"/>
  <c r="K62" i="3"/>
  <c r="K23" i="3" s="1"/>
  <c r="J62" i="3"/>
  <c r="I62" i="3"/>
  <c r="I23" i="3" s="1"/>
  <c r="H62" i="3"/>
  <c r="H23" i="3" s="1"/>
  <c r="G62" i="3"/>
  <c r="G23" i="3" s="1"/>
  <c r="F62" i="3"/>
  <c r="E62" i="3"/>
  <c r="E23" i="3" s="1"/>
  <c r="D62" i="3"/>
  <c r="D23" i="3" s="1"/>
  <c r="C62" i="3"/>
  <c r="C23" i="3" s="1"/>
  <c r="N61" i="3"/>
  <c r="N22" i="3" s="1"/>
  <c r="M61" i="3"/>
  <c r="M22" i="3" s="1"/>
  <c r="L61" i="3"/>
  <c r="L22" i="3" s="1"/>
  <c r="K61" i="3"/>
  <c r="J61" i="3"/>
  <c r="J22" i="3" s="1"/>
  <c r="I61" i="3"/>
  <c r="H61" i="3"/>
  <c r="H22" i="3" s="1"/>
  <c r="G61" i="3"/>
  <c r="F61" i="3"/>
  <c r="F22" i="3" s="1"/>
  <c r="E61" i="3"/>
  <c r="E22" i="3" s="1"/>
  <c r="D61" i="3"/>
  <c r="D22" i="3" s="1"/>
  <c r="C61" i="3"/>
  <c r="N60" i="3"/>
  <c r="N21" i="3" s="1"/>
  <c r="M60" i="3"/>
  <c r="M21" i="3" s="1"/>
  <c r="L60" i="3"/>
  <c r="K60" i="3"/>
  <c r="K21" i="3" s="1"/>
  <c r="J60" i="3"/>
  <c r="J21" i="3" s="1"/>
  <c r="I60" i="3"/>
  <c r="I21" i="3" s="1"/>
  <c r="H60" i="3"/>
  <c r="G60" i="3"/>
  <c r="G21" i="3" s="1"/>
  <c r="F60" i="3"/>
  <c r="F21" i="3" s="1"/>
  <c r="E60" i="3"/>
  <c r="E21" i="3" s="1"/>
  <c r="D60" i="3"/>
  <c r="C60" i="3"/>
  <c r="C21" i="3" s="1"/>
  <c r="N59" i="3"/>
  <c r="N20" i="3" s="1"/>
  <c r="M59" i="3"/>
  <c r="L59" i="3"/>
  <c r="K59" i="3"/>
  <c r="K20" i="3" s="1"/>
  <c r="J59" i="3"/>
  <c r="I59" i="3"/>
  <c r="H59" i="3"/>
  <c r="H20" i="3" s="1"/>
  <c r="G59" i="3"/>
  <c r="G20" i="3" s="1"/>
  <c r="F59" i="3"/>
  <c r="F20" i="3" s="1"/>
  <c r="E59" i="3"/>
  <c r="D59" i="3"/>
  <c r="D20" i="3" s="1"/>
  <c r="C59" i="3"/>
  <c r="C20" i="3" s="1"/>
  <c r="N58" i="3"/>
  <c r="M58" i="3"/>
  <c r="L58" i="3"/>
  <c r="L19" i="3" s="1"/>
  <c r="K58" i="3"/>
  <c r="K19" i="3" s="1"/>
  <c r="J58" i="3"/>
  <c r="I58" i="3"/>
  <c r="I19" i="3" s="1"/>
  <c r="H58" i="3"/>
  <c r="H19" i="3" s="1"/>
  <c r="G58" i="3"/>
  <c r="G19" i="3" s="1"/>
  <c r="F58" i="3"/>
  <c r="E58" i="3"/>
  <c r="E19" i="3" s="1"/>
  <c r="D58" i="3"/>
  <c r="D19" i="3" s="1"/>
  <c r="C58" i="3"/>
  <c r="C19" i="3" s="1"/>
  <c r="N57" i="3"/>
  <c r="M57" i="3"/>
  <c r="M18" i="3" s="1"/>
  <c r="L57" i="3"/>
  <c r="L18" i="3" s="1"/>
  <c r="K57" i="3"/>
  <c r="J57" i="3"/>
  <c r="J18" i="3" s="1"/>
  <c r="I57" i="3"/>
  <c r="I18" i="3" s="1"/>
  <c r="H57" i="3"/>
  <c r="H18" i="3" s="1"/>
  <c r="G57" i="3"/>
  <c r="F57" i="3"/>
  <c r="F18" i="3" s="1"/>
  <c r="E57" i="3"/>
  <c r="E18" i="3" s="1"/>
  <c r="D57" i="3"/>
  <c r="D18" i="3" s="1"/>
  <c r="C57" i="3"/>
  <c r="N56" i="3"/>
  <c r="N17" i="3" s="1"/>
  <c r="M56" i="3"/>
  <c r="M17" i="3" s="1"/>
  <c r="L56" i="3"/>
  <c r="K56" i="3"/>
  <c r="K17" i="3" s="1"/>
  <c r="J56" i="3"/>
  <c r="I56" i="3"/>
  <c r="I17" i="3" s="1"/>
  <c r="H56" i="3"/>
  <c r="G56" i="3"/>
  <c r="G17" i="3" s="1"/>
  <c r="F56" i="3"/>
  <c r="F17" i="3" s="1"/>
  <c r="E56" i="3"/>
  <c r="E17" i="3" s="1"/>
  <c r="D56" i="3"/>
  <c r="C56" i="3"/>
  <c r="N55" i="3"/>
  <c r="N16" i="3" s="1"/>
  <c r="M55" i="3"/>
  <c r="L55" i="3"/>
  <c r="L16" i="3" s="1"/>
  <c r="K55" i="3"/>
  <c r="K16" i="3" s="1"/>
  <c r="J55" i="3"/>
  <c r="J16" i="3" s="1"/>
  <c r="I55" i="3"/>
  <c r="H55" i="3"/>
  <c r="H16" i="3" s="1"/>
  <c r="G55" i="3"/>
  <c r="G16" i="3" s="1"/>
  <c r="F55" i="3"/>
  <c r="F16" i="3" s="1"/>
  <c r="E55" i="3"/>
  <c r="D55" i="3"/>
  <c r="D16" i="3" s="1"/>
  <c r="C55" i="3"/>
  <c r="C16" i="3" s="1"/>
  <c r="N54" i="3"/>
  <c r="M54" i="3"/>
  <c r="M15" i="3" s="1"/>
  <c r="L54" i="3"/>
  <c r="L15" i="3" s="1"/>
  <c r="K54" i="3"/>
  <c r="K15" i="3" s="1"/>
  <c r="J54" i="3"/>
  <c r="I54" i="3"/>
  <c r="I15" i="3" s="1"/>
  <c r="H54" i="3"/>
  <c r="H15" i="3" s="1"/>
  <c r="G54" i="3"/>
  <c r="G15" i="3" s="1"/>
  <c r="F54" i="3"/>
  <c r="E54" i="3"/>
  <c r="E15" i="3" s="1"/>
  <c r="D54" i="3"/>
  <c r="D15" i="3" s="1"/>
  <c r="C54" i="3"/>
  <c r="C15" i="3" s="1"/>
  <c r="N53" i="3"/>
  <c r="N14" i="3" s="1"/>
  <c r="M53" i="3"/>
  <c r="M14" i="3" s="1"/>
  <c r="L53" i="3"/>
  <c r="L14" i="3" s="1"/>
  <c r="K53" i="3"/>
  <c r="J53" i="3"/>
  <c r="I53" i="3"/>
  <c r="I14" i="3" s="1"/>
  <c r="H53" i="3"/>
  <c r="H14" i="3" s="1"/>
  <c r="G53" i="3"/>
  <c r="F53" i="3"/>
  <c r="F14" i="3" s="1"/>
  <c r="E53" i="3"/>
  <c r="E14" i="3" s="1"/>
  <c r="D53" i="3"/>
  <c r="D14" i="3" s="1"/>
  <c r="C53" i="3"/>
  <c r="N52" i="3"/>
  <c r="N13" i="3" s="1"/>
  <c r="M52" i="3"/>
  <c r="M13" i="3" s="1"/>
  <c r="L52" i="3"/>
  <c r="K52" i="3"/>
  <c r="K13" i="3" s="1"/>
  <c r="J52" i="3"/>
  <c r="J13" i="3" s="1"/>
  <c r="I52" i="3"/>
  <c r="I13" i="3" s="1"/>
  <c r="H52" i="3"/>
  <c r="G52" i="3"/>
  <c r="G13" i="3" s="1"/>
  <c r="F52" i="3"/>
  <c r="E52" i="3"/>
  <c r="E13" i="3" s="1"/>
  <c r="D52" i="3"/>
  <c r="C52" i="3"/>
  <c r="N51" i="3"/>
  <c r="N12" i="3" s="1"/>
  <c r="M51" i="3"/>
  <c r="L51" i="3"/>
  <c r="L12" i="3" s="1"/>
  <c r="K51" i="3"/>
  <c r="K12" i="3" s="1"/>
  <c r="J51" i="3"/>
  <c r="J12" i="3" s="1"/>
  <c r="I51" i="3"/>
  <c r="H51" i="3"/>
  <c r="H12" i="3" s="1"/>
  <c r="G51" i="3"/>
  <c r="G12" i="3" s="1"/>
  <c r="F51" i="3"/>
  <c r="F12" i="3" s="1"/>
  <c r="E51" i="3"/>
  <c r="D51" i="3"/>
  <c r="D12" i="3" s="1"/>
  <c r="C51" i="3"/>
  <c r="N50" i="3"/>
  <c r="M50" i="3"/>
  <c r="M11" i="3" s="1"/>
  <c r="L50" i="3"/>
  <c r="L11" i="3" s="1"/>
  <c r="K50" i="3"/>
  <c r="K11" i="3" s="1"/>
  <c r="J50" i="3"/>
  <c r="I50" i="3"/>
  <c r="I11" i="3" s="1"/>
  <c r="H50" i="3"/>
  <c r="H11" i="3" s="1"/>
  <c r="G50" i="3"/>
  <c r="G11" i="3" s="1"/>
  <c r="F50" i="3"/>
  <c r="E50" i="3"/>
  <c r="D50" i="3"/>
  <c r="D11" i="3" s="1"/>
  <c r="C50" i="3"/>
  <c r="C11" i="3" s="1"/>
  <c r="N49" i="3"/>
  <c r="N10" i="3" s="1"/>
  <c r="M49" i="3"/>
  <c r="M10" i="3" s="1"/>
  <c r="L49" i="3"/>
  <c r="L10" i="3" s="1"/>
  <c r="K49" i="3"/>
  <c r="J49" i="3"/>
  <c r="J10" i="3" s="1"/>
  <c r="I49" i="3"/>
  <c r="H49" i="3"/>
  <c r="H10" i="3" s="1"/>
  <c r="G49" i="3"/>
  <c r="F49" i="3"/>
  <c r="F10" i="3" s="1"/>
  <c r="E49" i="3"/>
  <c r="E10" i="3" s="1"/>
  <c r="D49" i="3"/>
  <c r="D10" i="3" s="1"/>
  <c r="C49" i="3"/>
  <c r="N48" i="3"/>
  <c r="N9" i="3" s="1"/>
  <c r="M48" i="3"/>
  <c r="M9" i="3" s="1"/>
  <c r="L48" i="3"/>
  <c r="K48" i="3"/>
  <c r="K9" i="3" s="1"/>
  <c r="J48" i="3"/>
  <c r="J9" i="3" s="1"/>
  <c r="I48" i="3"/>
  <c r="I9" i="3" s="1"/>
  <c r="H48" i="3"/>
  <c r="G48" i="3"/>
  <c r="G9" i="3" s="1"/>
  <c r="F48" i="3"/>
  <c r="F9" i="3" s="1"/>
  <c r="E48" i="3"/>
  <c r="E9" i="3" s="1"/>
  <c r="D48" i="3"/>
  <c r="C48" i="3"/>
  <c r="C9" i="3" s="1"/>
  <c r="N47" i="3"/>
  <c r="N8" i="3" s="1"/>
  <c r="M47" i="3"/>
  <c r="L47" i="3"/>
  <c r="L8" i="3" s="1"/>
  <c r="K47" i="3"/>
  <c r="K8" i="3" s="1"/>
  <c r="J47" i="3"/>
  <c r="J8" i="3" s="1"/>
  <c r="I47" i="3"/>
  <c r="H47" i="3"/>
  <c r="H8" i="3" s="1"/>
  <c r="G47" i="3"/>
  <c r="G8" i="3" s="1"/>
  <c r="F47" i="3"/>
  <c r="F8" i="3" s="1"/>
  <c r="E47" i="3"/>
  <c r="D47" i="3"/>
  <c r="D8" i="3" s="1"/>
  <c r="C47" i="3"/>
  <c r="N46" i="3"/>
  <c r="M46" i="3"/>
  <c r="M7" i="3" s="1"/>
  <c r="L46" i="3"/>
  <c r="L7" i="3" s="1"/>
  <c r="K46" i="3"/>
  <c r="K7" i="3" s="1"/>
  <c r="J46" i="3"/>
  <c r="I46" i="3"/>
  <c r="I7" i="3" s="1"/>
  <c r="H46" i="3"/>
  <c r="H7" i="3" s="1"/>
  <c r="G46" i="3"/>
  <c r="G7" i="3" s="1"/>
  <c r="F46" i="3"/>
  <c r="E46" i="3"/>
  <c r="D46" i="3"/>
  <c r="D7" i="3" s="1"/>
  <c r="C46" i="3"/>
  <c r="C7" i="3" s="1"/>
  <c r="N45" i="3"/>
  <c r="N6" i="3" s="1"/>
  <c r="M45" i="3"/>
  <c r="M6" i="3" s="1"/>
  <c r="L45" i="3"/>
  <c r="L6" i="3" s="1"/>
  <c r="K45" i="3"/>
  <c r="J45" i="3"/>
  <c r="J6" i="3" s="1"/>
  <c r="I45" i="3"/>
  <c r="I6" i="3" s="1"/>
  <c r="H45" i="3"/>
  <c r="H6" i="3" s="1"/>
  <c r="G45" i="3"/>
  <c r="F45" i="3"/>
  <c r="F6" i="3" s="1"/>
  <c r="E45" i="3"/>
  <c r="E6" i="3" s="1"/>
  <c r="D45" i="3"/>
  <c r="D6" i="3" s="1"/>
  <c r="C45" i="3"/>
  <c r="N44" i="3"/>
  <c r="N5" i="3" s="1"/>
  <c r="M44" i="3"/>
  <c r="M5" i="3" s="1"/>
  <c r="L44" i="3"/>
  <c r="K44" i="3"/>
  <c r="K5" i="3" s="1"/>
  <c r="J44" i="3"/>
  <c r="J5" i="3" s="1"/>
  <c r="I44" i="3"/>
  <c r="I5" i="3" s="1"/>
  <c r="H44" i="3"/>
  <c r="G44" i="3"/>
  <c r="G5" i="3" s="1"/>
  <c r="F44" i="3"/>
  <c r="F5" i="3" s="1"/>
  <c r="E44" i="3"/>
  <c r="E5" i="3" s="1"/>
  <c r="D44" i="3"/>
  <c r="C44" i="3"/>
  <c r="C5" i="3" s="1"/>
  <c r="N43" i="3"/>
  <c r="N4" i="3" s="1"/>
  <c r="M43" i="3"/>
  <c r="M4" i="3" s="1"/>
  <c r="L43" i="3"/>
  <c r="L4" i="3" s="1"/>
  <c r="K43" i="3"/>
  <c r="J43" i="3"/>
  <c r="J4" i="3" s="1"/>
  <c r="I43" i="3"/>
  <c r="I4" i="3" s="1"/>
  <c r="H43" i="3"/>
  <c r="H4" i="3" s="1"/>
  <c r="G43" i="3"/>
  <c r="F43" i="3"/>
  <c r="F4" i="3" s="1"/>
  <c r="E43" i="3"/>
  <c r="E4" i="3" s="1"/>
  <c r="D43" i="3"/>
  <c r="D4" i="3" s="1"/>
  <c r="C43" i="3"/>
  <c r="N38" i="3"/>
  <c r="M38" i="3"/>
  <c r="J38" i="3"/>
  <c r="I38" i="3"/>
  <c r="F38" i="3"/>
  <c r="E38" i="3"/>
  <c r="N37" i="3"/>
  <c r="K37" i="3"/>
  <c r="J37" i="3"/>
  <c r="M35" i="3"/>
  <c r="F34" i="3"/>
  <c r="G32" i="3"/>
  <c r="N30" i="3"/>
  <c r="J29" i="3"/>
  <c r="I27" i="3"/>
  <c r="F26" i="3"/>
  <c r="I22" i="3"/>
  <c r="L20" i="3"/>
  <c r="M19" i="3"/>
  <c r="N18" i="3"/>
  <c r="J17" i="3"/>
  <c r="J14" i="3"/>
  <c r="F13" i="3"/>
  <c r="E11" i="3"/>
  <c r="I10" i="3"/>
  <c r="E7" i="3"/>
  <c r="N116" i="2"/>
  <c r="M116" i="2"/>
  <c r="L116" i="2"/>
  <c r="K116" i="2"/>
  <c r="J116" i="2"/>
  <c r="I116" i="2"/>
  <c r="H116" i="2"/>
  <c r="G116" i="2"/>
  <c r="F116" i="2"/>
  <c r="E116" i="2"/>
  <c r="D116" i="2"/>
  <c r="C116" i="2"/>
  <c r="N115" i="2"/>
  <c r="M115" i="2"/>
  <c r="L115" i="2"/>
  <c r="K115" i="2"/>
  <c r="J115" i="2"/>
  <c r="I115" i="2"/>
  <c r="H115" i="2"/>
  <c r="G115" i="2"/>
  <c r="F115" i="2"/>
  <c r="E115" i="2"/>
  <c r="D115" i="2"/>
  <c r="C115" i="2"/>
  <c r="N114" i="2"/>
  <c r="M114" i="2"/>
  <c r="L114" i="2"/>
  <c r="K114" i="2"/>
  <c r="J114" i="2"/>
  <c r="I114" i="2"/>
  <c r="H114" i="2"/>
  <c r="G114" i="2"/>
  <c r="F114" i="2"/>
  <c r="E114" i="2"/>
  <c r="D114" i="2"/>
  <c r="C114" i="2"/>
  <c r="N113" i="2"/>
  <c r="M113" i="2"/>
  <c r="L113" i="2"/>
  <c r="K113" i="2"/>
  <c r="J113" i="2"/>
  <c r="I113" i="2"/>
  <c r="H113" i="2"/>
  <c r="G113" i="2"/>
  <c r="F113" i="2"/>
  <c r="E113" i="2"/>
  <c r="D113" i="2"/>
  <c r="C113" i="2"/>
  <c r="N112" i="2"/>
  <c r="M112" i="2"/>
  <c r="L112" i="2"/>
  <c r="K112" i="2"/>
  <c r="J112" i="2"/>
  <c r="I112" i="2"/>
  <c r="H112" i="2"/>
  <c r="G112" i="2"/>
  <c r="F112" i="2"/>
  <c r="E112" i="2"/>
  <c r="D112" i="2"/>
  <c r="C112" i="2"/>
  <c r="N111" i="2"/>
  <c r="M111" i="2"/>
  <c r="L111" i="2"/>
  <c r="K111" i="2"/>
  <c r="J111" i="2"/>
  <c r="I111" i="2"/>
  <c r="H111" i="2"/>
  <c r="G111" i="2"/>
  <c r="F111" i="2"/>
  <c r="E111" i="2"/>
  <c r="D111" i="2"/>
  <c r="C111" i="2"/>
  <c r="N110" i="2"/>
  <c r="M110" i="2"/>
  <c r="L110" i="2"/>
  <c r="K110" i="2"/>
  <c r="J110" i="2"/>
  <c r="I110" i="2"/>
  <c r="H110" i="2"/>
  <c r="G110" i="2"/>
  <c r="F110" i="2"/>
  <c r="E110" i="2"/>
  <c r="D110" i="2"/>
  <c r="C110" i="2"/>
  <c r="N109" i="2"/>
  <c r="M109" i="2"/>
  <c r="L109" i="2"/>
  <c r="K109" i="2"/>
  <c r="J109" i="2"/>
  <c r="I109" i="2"/>
  <c r="H109" i="2"/>
  <c r="G109" i="2"/>
  <c r="F109" i="2"/>
  <c r="E109" i="2"/>
  <c r="D109" i="2"/>
  <c r="C109" i="2"/>
  <c r="N108" i="2"/>
  <c r="M108" i="2"/>
  <c r="L108" i="2"/>
  <c r="K108" i="2"/>
  <c r="J108" i="2"/>
  <c r="I108" i="2"/>
  <c r="H108" i="2"/>
  <c r="G108" i="2"/>
  <c r="F108" i="2"/>
  <c r="E108" i="2"/>
  <c r="D108" i="2"/>
  <c r="C108" i="2"/>
  <c r="N107" i="2"/>
  <c r="M107" i="2"/>
  <c r="L107" i="2"/>
  <c r="K107" i="2"/>
  <c r="J107" i="2"/>
  <c r="I107" i="2"/>
  <c r="H107" i="2"/>
  <c r="G107" i="2"/>
  <c r="F107" i="2"/>
  <c r="E107" i="2"/>
  <c r="D107" i="2"/>
  <c r="C107" i="2"/>
  <c r="N106" i="2"/>
  <c r="M106" i="2"/>
  <c r="L106" i="2"/>
  <c r="K106" i="2"/>
  <c r="J106" i="2"/>
  <c r="I106" i="2"/>
  <c r="H106" i="2"/>
  <c r="G106" i="2"/>
  <c r="F106" i="2"/>
  <c r="E106" i="2"/>
  <c r="D106" i="2"/>
  <c r="C106" i="2"/>
  <c r="N105" i="2"/>
  <c r="M105" i="2"/>
  <c r="L105" i="2"/>
  <c r="K105" i="2"/>
  <c r="J105" i="2"/>
  <c r="I105" i="2"/>
  <c r="H105" i="2"/>
  <c r="G105" i="2"/>
  <c r="F105" i="2"/>
  <c r="E105" i="2"/>
  <c r="D105" i="2"/>
  <c r="C105" i="2"/>
  <c r="N104" i="2"/>
  <c r="M104" i="2"/>
  <c r="L104" i="2"/>
  <c r="K104" i="2"/>
  <c r="J104" i="2"/>
  <c r="I104" i="2"/>
  <c r="H104" i="2"/>
  <c r="G104" i="2"/>
  <c r="F104" i="2"/>
  <c r="E104" i="2"/>
  <c r="D104" i="2"/>
  <c r="C104" i="2"/>
  <c r="N103" i="2"/>
  <c r="M103" i="2"/>
  <c r="L103" i="2"/>
  <c r="K103" i="2"/>
  <c r="J103" i="2"/>
  <c r="I103" i="2"/>
  <c r="H103" i="2"/>
  <c r="G103" i="2"/>
  <c r="F103" i="2"/>
  <c r="E103" i="2"/>
  <c r="D103" i="2"/>
  <c r="C103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N101" i="2"/>
  <c r="M101" i="2"/>
  <c r="L101" i="2"/>
  <c r="K101" i="2"/>
  <c r="J101" i="2"/>
  <c r="I101" i="2"/>
  <c r="H101" i="2"/>
  <c r="G101" i="2"/>
  <c r="F101" i="2"/>
  <c r="E101" i="2"/>
  <c r="D101" i="2"/>
  <c r="C101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N99" i="2"/>
  <c r="M99" i="2"/>
  <c r="L99" i="2"/>
  <c r="K99" i="2"/>
  <c r="J99" i="2"/>
  <c r="I99" i="2"/>
  <c r="H99" i="2"/>
  <c r="G99" i="2"/>
  <c r="F99" i="2"/>
  <c r="E99" i="2"/>
  <c r="D99" i="2"/>
  <c r="C99" i="2"/>
  <c r="N98" i="2"/>
  <c r="M98" i="2"/>
  <c r="L98" i="2"/>
  <c r="K98" i="2"/>
  <c r="J98" i="2"/>
  <c r="O98" i="2" s="1"/>
  <c r="I98" i="2"/>
  <c r="H98" i="2"/>
  <c r="G98" i="2"/>
  <c r="F98" i="2"/>
  <c r="E98" i="2"/>
  <c r="D98" i="2"/>
  <c r="C98" i="2"/>
  <c r="N97" i="2"/>
  <c r="M97" i="2"/>
  <c r="L97" i="2"/>
  <c r="K97" i="2"/>
  <c r="J97" i="2"/>
  <c r="I97" i="2"/>
  <c r="H97" i="2"/>
  <c r="G97" i="2"/>
  <c r="F97" i="2"/>
  <c r="E97" i="2"/>
  <c r="D97" i="2"/>
  <c r="C97" i="2"/>
  <c r="N96" i="2"/>
  <c r="M96" i="2"/>
  <c r="L96" i="2"/>
  <c r="K96" i="2"/>
  <c r="J96" i="2"/>
  <c r="I96" i="2"/>
  <c r="H96" i="2"/>
  <c r="G96" i="2"/>
  <c r="F96" i="2"/>
  <c r="E96" i="2"/>
  <c r="D96" i="2"/>
  <c r="C96" i="2"/>
  <c r="N95" i="2"/>
  <c r="M95" i="2"/>
  <c r="L95" i="2"/>
  <c r="K95" i="2"/>
  <c r="J95" i="2"/>
  <c r="I95" i="2"/>
  <c r="H95" i="2"/>
  <c r="G95" i="2"/>
  <c r="F95" i="2"/>
  <c r="E95" i="2"/>
  <c r="D95" i="2"/>
  <c r="C95" i="2"/>
  <c r="N94" i="2"/>
  <c r="M94" i="2"/>
  <c r="L94" i="2"/>
  <c r="K94" i="2"/>
  <c r="J94" i="2"/>
  <c r="I94" i="2"/>
  <c r="H94" i="2"/>
  <c r="G94" i="2"/>
  <c r="F94" i="2"/>
  <c r="E94" i="2"/>
  <c r="D94" i="2"/>
  <c r="C94" i="2"/>
  <c r="N93" i="2"/>
  <c r="M93" i="2"/>
  <c r="L93" i="2"/>
  <c r="K93" i="2"/>
  <c r="J93" i="2"/>
  <c r="I93" i="2"/>
  <c r="H93" i="2"/>
  <c r="G93" i="2"/>
  <c r="F93" i="2"/>
  <c r="E93" i="2"/>
  <c r="D93" i="2"/>
  <c r="C93" i="2"/>
  <c r="N92" i="2"/>
  <c r="M92" i="2"/>
  <c r="L92" i="2"/>
  <c r="K92" i="2"/>
  <c r="J92" i="2"/>
  <c r="I92" i="2"/>
  <c r="H92" i="2"/>
  <c r="G92" i="2"/>
  <c r="F92" i="2"/>
  <c r="E92" i="2"/>
  <c r="D92" i="2"/>
  <c r="C92" i="2"/>
  <c r="N91" i="2"/>
  <c r="M91" i="2"/>
  <c r="L91" i="2"/>
  <c r="K91" i="2"/>
  <c r="J91" i="2"/>
  <c r="I91" i="2"/>
  <c r="H91" i="2"/>
  <c r="G91" i="2"/>
  <c r="F91" i="2"/>
  <c r="E91" i="2"/>
  <c r="D91" i="2"/>
  <c r="C91" i="2"/>
  <c r="N90" i="2"/>
  <c r="M90" i="2"/>
  <c r="L90" i="2"/>
  <c r="K90" i="2"/>
  <c r="J90" i="2"/>
  <c r="I90" i="2"/>
  <c r="H90" i="2"/>
  <c r="G90" i="2"/>
  <c r="F90" i="2"/>
  <c r="E90" i="2"/>
  <c r="D90" i="2"/>
  <c r="C90" i="2"/>
  <c r="N89" i="2"/>
  <c r="M89" i="2"/>
  <c r="L89" i="2"/>
  <c r="K89" i="2"/>
  <c r="J89" i="2"/>
  <c r="I89" i="2"/>
  <c r="H89" i="2"/>
  <c r="G89" i="2"/>
  <c r="F89" i="2"/>
  <c r="E89" i="2"/>
  <c r="D89" i="2"/>
  <c r="C89" i="2"/>
  <c r="N88" i="2"/>
  <c r="M88" i="2"/>
  <c r="L88" i="2"/>
  <c r="K88" i="2"/>
  <c r="J88" i="2"/>
  <c r="I88" i="2"/>
  <c r="H88" i="2"/>
  <c r="G88" i="2"/>
  <c r="F88" i="2"/>
  <c r="E88" i="2"/>
  <c r="D88" i="2"/>
  <c r="C88" i="2"/>
  <c r="N87" i="2"/>
  <c r="M87" i="2"/>
  <c r="L87" i="2"/>
  <c r="K87" i="2"/>
  <c r="J87" i="2"/>
  <c r="I87" i="2"/>
  <c r="H87" i="2"/>
  <c r="G87" i="2"/>
  <c r="F87" i="2"/>
  <c r="E87" i="2"/>
  <c r="D87" i="2"/>
  <c r="C87" i="2"/>
  <c r="N86" i="2"/>
  <c r="M86" i="2"/>
  <c r="L86" i="2"/>
  <c r="K86" i="2"/>
  <c r="J86" i="2"/>
  <c r="I86" i="2"/>
  <c r="H86" i="2"/>
  <c r="G86" i="2"/>
  <c r="F86" i="2"/>
  <c r="E86" i="2"/>
  <c r="D86" i="2"/>
  <c r="C86" i="2"/>
  <c r="N85" i="2"/>
  <c r="M85" i="2"/>
  <c r="L85" i="2"/>
  <c r="K85" i="2"/>
  <c r="J85" i="2"/>
  <c r="I85" i="2"/>
  <c r="H85" i="2"/>
  <c r="G85" i="2"/>
  <c r="F85" i="2"/>
  <c r="E85" i="2"/>
  <c r="D85" i="2"/>
  <c r="C85" i="2"/>
  <c r="N84" i="2"/>
  <c r="M84" i="2"/>
  <c r="L84" i="2"/>
  <c r="K84" i="2"/>
  <c r="J84" i="2"/>
  <c r="I84" i="2"/>
  <c r="H84" i="2"/>
  <c r="G84" i="2"/>
  <c r="F84" i="2"/>
  <c r="E84" i="2"/>
  <c r="D84" i="2"/>
  <c r="C84" i="2"/>
  <c r="N83" i="2"/>
  <c r="M83" i="2"/>
  <c r="L83" i="2"/>
  <c r="K83" i="2"/>
  <c r="J83" i="2"/>
  <c r="I83" i="2"/>
  <c r="H83" i="2"/>
  <c r="G83" i="2"/>
  <c r="F83" i="2"/>
  <c r="E83" i="2"/>
  <c r="D83" i="2"/>
  <c r="C83" i="2"/>
  <c r="N82" i="2"/>
  <c r="M82" i="2"/>
  <c r="L82" i="2"/>
  <c r="K82" i="2"/>
  <c r="J82" i="2"/>
  <c r="I82" i="2"/>
  <c r="H82" i="2"/>
  <c r="G82" i="2"/>
  <c r="F82" i="2"/>
  <c r="E82" i="2"/>
  <c r="D82" i="2"/>
  <c r="C82" i="2"/>
  <c r="N77" i="2"/>
  <c r="M77" i="2"/>
  <c r="L77" i="2"/>
  <c r="L38" i="2" s="1"/>
  <c r="K77" i="2"/>
  <c r="K38" i="2" s="1"/>
  <c r="J77" i="2"/>
  <c r="J38" i="2" s="1"/>
  <c r="I77" i="2"/>
  <c r="I38" i="2" s="1"/>
  <c r="H77" i="2"/>
  <c r="G77" i="2"/>
  <c r="G38" i="2" s="1"/>
  <c r="F77" i="2"/>
  <c r="F38" i="2" s="1"/>
  <c r="E77" i="2"/>
  <c r="E38" i="2" s="1"/>
  <c r="D77" i="2"/>
  <c r="D38" i="2" s="1"/>
  <c r="C77" i="2"/>
  <c r="C38" i="2" s="1"/>
  <c r="N76" i="2"/>
  <c r="N37" i="2" s="1"/>
  <c r="M76" i="2"/>
  <c r="M37" i="2" s="1"/>
  <c r="L76" i="2"/>
  <c r="L37" i="2" s="1"/>
  <c r="K76" i="2"/>
  <c r="K37" i="2" s="1"/>
  <c r="J76" i="2"/>
  <c r="I76" i="2"/>
  <c r="I37" i="2" s="1"/>
  <c r="H76" i="2"/>
  <c r="H37" i="2" s="1"/>
  <c r="G76" i="2"/>
  <c r="G37" i="2" s="1"/>
  <c r="F76" i="2"/>
  <c r="E76" i="2"/>
  <c r="E37" i="2" s="1"/>
  <c r="D76" i="2"/>
  <c r="D37" i="2" s="1"/>
  <c r="C76" i="2"/>
  <c r="C37" i="2" s="1"/>
  <c r="N75" i="2"/>
  <c r="M75" i="2"/>
  <c r="M36" i="2" s="1"/>
  <c r="L75" i="2"/>
  <c r="L36" i="2" s="1"/>
  <c r="K75" i="2"/>
  <c r="K36" i="2" s="1"/>
  <c r="J75" i="2"/>
  <c r="J36" i="2" s="1"/>
  <c r="I75" i="2"/>
  <c r="I36" i="2" s="1"/>
  <c r="H75" i="2"/>
  <c r="H36" i="2" s="1"/>
  <c r="G75" i="2"/>
  <c r="G36" i="2" s="1"/>
  <c r="F75" i="2"/>
  <c r="E75" i="2"/>
  <c r="E36" i="2" s="1"/>
  <c r="D75" i="2"/>
  <c r="D36" i="2" s="1"/>
  <c r="C75" i="2"/>
  <c r="C36" i="2" s="1"/>
  <c r="N74" i="2"/>
  <c r="N35" i="2" s="1"/>
  <c r="M74" i="2"/>
  <c r="M35" i="2" s="1"/>
  <c r="L74" i="2"/>
  <c r="L35" i="2" s="1"/>
  <c r="K74" i="2"/>
  <c r="K35" i="2" s="1"/>
  <c r="J74" i="2"/>
  <c r="J35" i="2" s="1"/>
  <c r="I74" i="2"/>
  <c r="I35" i="2" s="1"/>
  <c r="H74" i="2"/>
  <c r="H35" i="2" s="1"/>
  <c r="G74" i="2"/>
  <c r="F74" i="2"/>
  <c r="F35" i="2" s="1"/>
  <c r="E74" i="2"/>
  <c r="E35" i="2" s="1"/>
  <c r="D74" i="2"/>
  <c r="D35" i="2" s="1"/>
  <c r="C74" i="2"/>
  <c r="C35" i="2" s="1"/>
  <c r="N73" i="2"/>
  <c r="M73" i="2"/>
  <c r="M34" i="2" s="1"/>
  <c r="L73" i="2"/>
  <c r="L34" i="2" s="1"/>
  <c r="K73" i="2"/>
  <c r="K34" i="2" s="1"/>
  <c r="J73" i="2"/>
  <c r="I73" i="2"/>
  <c r="I34" i="2" s="1"/>
  <c r="H73" i="2"/>
  <c r="H34" i="2" s="1"/>
  <c r="G73" i="2"/>
  <c r="G34" i="2" s="1"/>
  <c r="F73" i="2"/>
  <c r="E73" i="2"/>
  <c r="E34" i="2" s="1"/>
  <c r="D73" i="2"/>
  <c r="D34" i="2" s="1"/>
  <c r="C73" i="2"/>
  <c r="C34" i="2" s="1"/>
  <c r="N72" i="2"/>
  <c r="N33" i="2" s="1"/>
  <c r="M72" i="2"/>
  <c r="M33" i="2" s="1"/>
  <c r="L72" i="2"/>
  <c r="L33" i="2" s="1"/>
  <c r="K72" i="2"/>
  <c r="K33" i="2" s="1"/>
  <c r="J72" i="2"/>
  <c r="I72" i="2"/>
  <c r="I33" i="2" s="1"/>
  <c r="H72" i="2"/>
  <c r="H33" i="2" s="1"/>
  <c r="G72" i="2"/>
  <c r="G33" i="2" s="1"/>
  <c r="F72" i="2"/>
  <c r="F33" i="2" s="1"/>
  <c r="E72" i="2"/>
  <c r="E33" i="2" s="1"/>
  <c r="D72" i="2"/>
  <c r="D33" i="2" s="1"/>
  <c r="C72" i="2"/>
  <c r="C33" i="2" s="1"/>
  <c r="N71" i="2"/>
  <c r="N32" i="2" s="1"/>
  <c r="M71" i="2"/>
  <c r="M32" i="2" s="1"/>
  <c r="L71" i="2"/>
  <c r="L32" i="2" s="1"/>
  <c r="K71" i="2"/>
  <c r="K32" i="2" s="1"/>
  <c r="J71" i="2"/>
  <c r="I71" i="2"/>
  <c r="I32" i="2" s="1"/>
  <c r="H71" i="2"/>
  <c r="H32" i="2" s="1"/>
  <c r="G71" i="2"/>
  <c r="G32" i="2" s="1"/>
  <c r="F71" i="2"/>
  <c r="E71" i="2"/>
  <c r="E32" i="2" s="1"/>
  <c r="D71" i="2"/>
  <c r="D32" i="2" s="1"/>
  <c r="C71" i="2"/>
  <c r="C32" i="2" s="1"/>
  <c r="N70" i="2"/>
  <c r="M70" i="2"/>
  <c r="M31" i="2" s="1"/>
  <c r="L70" i="2"/>
  <c r="L31" i="2" s="1"/>
  <c r="K70" i="2"/>
  <c r="K31" i="2" s="1"/>
  <c r="J70" i="2"/>
  <c r="J31" i="2" s="1"/>
  <c r="I70" i="2"/>
  <c r="I31" i="2" s="1"/>
  <c r="H70" i="2"/>
  <c r="H31" i="2" s="1"/>
  <c r="G70" i="2"/>
  <c r="G31" i="2" s="1"/>
  <c r="F70" i="2"/>
  <c r="F31" i="2" s="1"/>
  <c r="E70" i="2"/>
  <c r="E31" i="2" s="1"/>
  <c r="D70" i="2"/>
  <c r="D31" i="2" s="1"/>
  <c r="C70" i="2"/>
  <c r="C31" i="2" s="1"/>
  <c r="N69" i="2"/>
  <c r="M69" i="2"/>
  <c r="M30" i="2" s="1"/>
  <c r="L69" i="2"/>
  <c r="L30" i="2" s="1"/>
  <c r="K69" i="2"/>
  <c r="K30" i="2" s="1"/>
  <c r="J69" i="2"/>
  <c r="J30" i="2" s="1"/>
  <c r="I69" i="2"/>
  <c r="I30" i="2" s="1"/>
  <c r="H69" i="2"/>
  <c r="H30" i="2" s="1"/>
  <c r="G69" i="2"/>
  <c r="G30" i="2" s="1"/>
  <c r="F69" i="2"/>
  <c r="F30" i="2" s="1"/>
  <c r="E69" i="2"/>
  <c r="E30" i="2" s="1"/>
  <c r="D69" i="2"/>
  <c r="C69" i="2"/>
  <c r="C30" i="2" s="1"/>
  <c r="N68" i="2"/>
  <c r="N29" i="2" s="1"/>
  <c r="M68" i="2"/>
  <c r="M29" i="2" s="1"/>
  <c r="L68" i="2"/>
  <c r="L29" i="2" s="1"/>
  <c r="K68" i="2"/>
  <c r="K29" i="2" s="1"/>
  <c r="J68" i="2"/>
  <c r="I68" i="2"/>
  <c r="I29" i="2" s="1"/>
  <c r="H68" i="2"/>
  <c r="H29" i="2" s="1"/>
  <c r="G68" i="2"/>
  <c r="G29" i="2" s="1"/>
  <c r="F68" i="2"/>
  <c r="F29" i="2" s="1"/>
  <c r="E68" i="2"/>
  <c r="E29" i="2" s="1"/>
  <c r="D68" i="2"/>
  <c r="D29" i="2" s="1"/>
  <c r="C68" i="2"/>
  <c r="C29" i="2" s="1"/>
  <c r="N67" i="2"/>
  <c r="N28" i="2" s="1"/>
  <c r="M67" i="2"/>
  <c r="M28" i="2" s="1"/>
  <c r="L67" i="2"/>
  <c r="L28" i="2" s="1"/>
  <c r="K67" i="2"/>
  <c r="K28" i="2" s="1"/>
  <c r="J67" i="2"/>
  <c r="J28" i="2" s="1"/>
  <c r="I67" i="2"/>
  <c r="I28" i="2" s="1"/>
  <c r="H67" i="2"/>
  <c r="G67" i="2"/>
  <c r="G28" i="2" s="1"/>
  <c r="F67" i="2"/>
  <c r="F28" i="2" s="1"/>
  <c r="E67" i="2"/>
  <c r="E28" i="2" s="1"/>
  <c r="D67" i="2"/>
  <c r="D28" i="2" s="1"/>
  <c r="C67" i="2"/>
  <c r="C28" i="2" s="1"/>
  <c r="N66" i="2"/>
  <c r="N27" i="2" s="1"/>
  <c r="M66" i="2"/>
  <c r="M27" i="2" s="1"/>
  <c r="L66" i="2"/>
  <c r="L27" i="2" s="1"/>
  <c r="K66" i="2"/>
  <c r="K27" i="2" s="1"/>
  <c r="J66" i="2"/>
  <c r="J27" i="2" s="1"/>
  <c r="I66" i="2"/>
  <c r="I27" i="2" s="1"/>
  <c r="H66" i="2"/>
  <c r="H27" i="2" s="1"/>
  <c r="G66" i="2"/>
  <c r="G27" i="2" s="1"/>
  <c r="F66" i="2"/>
  <c r="F27" i="2" s="1"/>
  <c r="E66" i="2"/>
  <c r="E27" i="2" s="1"/>
  <c r="D66" i="2"/>
  <c r="D27" i="2" s="1"/>
  <c r="C66" i="2"/>
  <c r="N65" i="2"/>
  <c r="N26" i="2" s="1"/>
  <c r="M65" i="2"/>
  <c r="M26" i="2" s="1"/>
  <c r="L65" i="2"/>
  <c r="L26" i="2" s="1"/>
  <c r="K65" i="2"/>
  <c r="K26" i="2" s="1"/>
  <c r="J65" i="2"/>
  <c r="J26" i="2" s="1"/>
  <c r="I65" i="2"/>
  <c r="I26" i="2" s="1"/>
  <c r="H65" i="2"/>
  <c r="H26" i="2" s="1"/>
  <c r="G65" i="2"/>
  <c r="G26" i="2" s="1"/>
  <c r="F65" i="2"/>
  <c r="F26" i="2" s="1"/>
  <c r="E65" i="2"/>
  <c r="D65" i="2"/>
  <c r="D26" i="2" s="1"/>
  <c r="C65" i="2"/>
  <c r="C26" i="2" s="1"/>
  <c r="N64" i="2"/>
  <c r="N25" i="2" s="1"/>
  <c r="M64" i="2"/>
  <c r="M25" i="2" s="1"/>
  <c r="L64" i="2"/>
  <c r="L25" i="2" s="1"/>
  <c r="K64" i="2"/>
  <c r="K25" i="2" s="1"/>
  <c r="J64" i="2"/>
  <c r="J25" i="2" s="1"/>
  <c r="I64" i="2"/>
  <c r="I25" i="2" s="1"/>
  <c r="H64" i="2"/>
  <c r="H25" i="2" s="1"/>
  <c r="G64" i="2"/>
  <c r="G25" i="2" s="1"/>
  <c r="F64" i="2"/>
  <c r="E64" i="2"/>
  <c r="E25" i="2" s="1"/>
  <c r="D64" i="2"/>
  <c r="D25" i="2" s="1"/>
  <c r="C64" i="2"/>
  <c r="C25" i="2" s="1"/>
  <c r="N63" i="2"/>
  <c r="N24" i="2" s="1"/>
  <c r="M63" i="2"/>
  <c r="M24" i="2" s="1"/>
  <c r="L63" i="2"/>
  <c r="L24" i="2" s="1"/>
  <c r="K63" i="2"/>
  <c r="K24" i="2" s="1"/>
  <c r="J63" i="2"/>
  <c r="J24" i="2" s="1"/>
  <c r="I63" i="2"/>
  <c r="I24" i="2" s="1"/>
  <c r="H63" i="2"/>
  <c r="H24" i="2" s="1"/>
  <c r="G63" i="2"/>
  <c r="G24" i="2" s="1"/>
  <c r="F63" i="2"/>
  <c r="F24" i="2" s="1"/>
  <c r="E63" i="2"/>
  <c r="E24" i="2" s="1"/>
  <c r="D63" i="2"/>
  <c r="D24" i="2" s="1"/>
  <c r="C63" i="2"/>
  <c r="C24" i="2" s="1"/>
  <c r="N62" i="2"/>
  <c r="N23" i="2" s="1"/>
  <c r="M62" i="2"/>
  <c r="M23" i="2" s="1"/>
  <c r="L62" i="2"/>
  <c r="L23" i="2" s="1"/>
  <c r="K62" i="2"/>
  <c r="K23" i="2" s="1"/>
  <c r="J62" i="2"/>
  <c r="J23" i="2" s="1"/>
  <c r="I62" i="2"/>
  <c r="H62" i="2"/>
  <c r="H23" i="2" s="1"/>
  <c r="G62" i="2"/>
  <c r="G23" i="2" s="1"/>
  <c r="F62" i="2"/>
  <c r="F23" i="2" s="1"/>
  <c r="E62" i="2"/>
  <c r="E23" i="2" s="1"/>
  <c r="D62" i="2"/>
  <c r="D23" i="2" s="1"/>
  <c r="C62" i="2"/>
  <c r="C23" i="2" s="1"/>
  <c r="N61" i="2"/>
  <c r="M61" i="2"/>
  <c r="M22" i="2" s="1"/>
  <c r="L61" i="2"/>
  <c r="L22" i="2" s="1"/>
  <c r="K61" i="2"/>
  <c r="K22" i="2" s="1"/>
  <c r="J61" i="2"/>
  <c r="J22" i="2" s="1"/>
  <c r="I61" i="2"/>
  <c r="I22" i="2" s="1"/>
  <c r="H61" i="2"/>
  <c r="H22" i="2" s="1"/>
  <c r="G61" i="2"/>
  <c r="G22" i="2" s="1"/>
  <c r="F61" i="2"/>
  <c r="F22" i="2" s="1"/>
  <c r="E61" i="2"/>
  <c r="E22" i="2" s="1"/>
  <c r="D61" i="2"/>
  <c r="D22" i="2" s="1"/>
  <c r="C61" i="2"/>
  <c r="C22" i="2" s="1"/>
  <c r="N60" i="2"/>
  <c r="N21" i="2" s="1"/>
  <c r="M60" i="2"/>
  <c r="M21" i="2" s="1"/>
  <c r="L60" i="2"/>
  <c r="L21" i="2" s="1"/>
  <c r="K60" i="2"/>
  <c r="K21" i="2" s="1"/>
  <c r="J60" i="2"/>
  <c r="J21" i="2" s="1"/>
  <c r="I60" i="2"/>
  <c r="I21" i="2" s="1"/>
  <c r="H60" i="2"/>
  <c r="H21" i="2" s="1"/>
  <c r="G60" i="2"/>
  <c r="G21" i="2" s="1"/>
  <c r="F60" i="2"/>
  <c r="F21" i="2" s="1"/>
  <c r="E60" i="2"/>
  <c r="E21" i="2" s="1"/>
  <c r="D60" i="2"/>
  <c r="D21" i="2" s="1"/>
  <c r="C60" i="2"/>
  <c r="C21" i="2" s="1"/>
  <c r="N59" i="2"/>
  <c r="N20" i="2" s="1"/>
  <c r="M59" i="2"/>
  <c r="M20" i="2" s="1"/>
  <c r="L59" i="2"/>
  <c r="L20" i="2" s="1"/>
  <c r="K59" i="2"/>
  <c r="K20" i="2" s="1"/>
  <c r="J59" i="2"/>
  <c r="O59" i="2" s="1"/>
  <c r="I59" i="2"/>
  <c r="I20" i="2" s="1"/>
  <c r="H59" i="2"/>
  <c r="H20" i="2" s="1"/>
  <c r="G59" i="2"/>
  <c r="G20" i="2" s="1"/>
  <c r="F59" i="2"/>
  <c r="F20" i="2" s="1"/>
  <c r="E59" i="2"/>
  <c r="E20" i="2" s="1"/>
  <c r="D59" i="2"/>
  <c r="D20" i="2" s="1"/>
  <c r="C59" i="2"/>
  <c r="C20" i="2" s="1"/>
  <c r="N58" i="2"/>
  <c r="N19" i="2" s="1"/>
  <c r="M58" i="2"/>
  <c r="M19" i="2" s="1"/>
  <c r="L58" i="2"/>
  <c r="L19" i="2" s="1"/>
  <c r="K58" i="2"/>
  <c r="K19" i="2" s="1"/>
  <c r="J58" i="2"/>
  <c r="J19" i="2" s="1"/>
  <c r="I58" i="2"/>
  <c r="I19" i="2" s="1"/>
  <c r="H58" i="2"/>
  <c r="H19" i="2" s="1"/>
  <c r="G58" i="2"/>
  <c r="G19" i="2" s="1"/>
  <c r="F58" i="2"/>
  <c r="F19" i="2" s="1"/>
  <c r="E58" i="2"/>
  <c r="E19" i="2" s="1"/>
  <c r="D58" i="2"/>
  <c r="D19" i="2" s="1"/>
  <c r="C58" i="2"/>
  <c r="C19" i="2" s="1"/>
  <c r="N57" i="2"/>
  <c r="N18" i="2" s="1"/>
  <c r="M57" i="2"/>
  <c r="M18" i="2" s="1"/>
  <c r="L57" i="2"/>
  <c r="L18" i="2" s="1"/>
  <c r="K57" i="2"/>
  <c r="J57" i="2"/>
  <c r="J18" i="2" s="1"/>
  <c r="I57" i="2"/>
  <c r="I18" i="2" s="1"/>
  <c r="H57" i="2"/>
  <c r="H18" i="2" s="1"/>
  <c r="G57" i="2"/>
  <c r="G18" i="2" s="1"/>
  <c r="F57" i="2"/>
  <c r="F18" i="2" s="1"/>
  <c r="E57" i="2"/>
  <c r="D57" i="2"/>
  <c r="D18" i="2" s="1"/>
  <c r="C57" i="2"/>
  <c r="C18" i="2" s="1"/>
  <c r="N56" i="2"/>
  <c r="N17" i="2" s="1"/>
  <c r="M56" i="2"/>
  <c r="M17" i="2" s="1"/>
  <c r="L56" i="2"/>
  <c r="L17" i="2" s="1"/>
  <c r="K56" i="2"/>
  <c r="K17" i="2" s="1"/>
  <c r="J56" i="2"/>
  <c r="J17" i="2" s="1"/>
  <c r="I56" i="2"/>
  <c r="I17" i="2" s="1"/>
  <c r="H56" i="2"/>
  <c r="H17" i="2" s="1"/>
  <c r="G56" i="2"/>
  <c r="G17" i="2" s="1"/>
  <c r="F56" i="2"/>
  <c r="F17" i="2" s="1"/>
  <c r="E56" i="2"/>
  <c r="E17" i="2" s="1"/>
  <c r="D56" i="2"/>
  <c r="D17" i="2" s="1"/>
  <c r="C56" i="2"/>
  <c r="C17" i="2" s="1"/>
  <c r="N55" i="2"/>
  <c r="N16" i="2" s="1"/>
  <c r="M55" i="2"/>
  <c r="M16" i="2" s="1"/>
  <c r="L55" i="2"/>
  <c r="L16" i="2" s="1"/>
  <c r="K55" i="2"/>
  <c r="K16" i="2" s="1"/>
  <c r="J55" i="2"/>
  <c r="J16" i="2" s="1"/>
  <c r="I55" i="2"/>
  <c r="I16" i="2" s="1"/>
  <c r="H55" i="2"/>
  <c r="H16" i="2" s="1"/>
  <c r="G55" i="2"/>
  <c r="G16" i="2" s="1"/>
  <c r="F55" i="2"/>
  <c r="F16" i="2" s="1"/>
  <c r="E55" i="2"/>
  <c r="E16" i="2" s="1"/>
  <c r="D55" i="2"/>
  <c r="D16" i="2" s="1"/>
  <c r="C55" i="2"/>
  <c r="C16" i="2" s="1"/>
  <c r="N54" i="2"/>
  <c r="N15" i="2" s="1"/>
  <c r="M54" i="2"/>
  <c r="M15" i="2" s="1"/>
  <c r="L54" i="2"/>
  <c r="L15" i="2" s="1"/>
  <c r="K54" i="2"/>
  <c r="J54" i="2"/>
  <c r="J15" i="2" s="1"/>
  <c r="I54" i="2"/>
  <c r="I15" i="2" s="1"/>
  <c r="H54" i="2"/>
  <c r="H15" i="2" s="1"/>
  <c r="G54" i="2"/>
  <c r="G15" i="2" s="1"/>
  <c r="F54" i="2"/>
  <c r="F15" i="2" s="1"/>
  <c r="E54" i="2"/>
  <c r="E15" i="2" s="1"/>
  <c r="D54" i="2"/>
  <c r="D15" i="2" s="1"/>
  <c r="C54" i="2"/>
  <c r="C15" i="2" s="1"/>
  <c r="N53" i="2"/>
  <c r="N14" i="2" s="1"/>
  <c r="M53" i="2"/>
  <c r="M14" i="2" s="1"/>
  <c r="L53" i="2"/>
  <c r="L14" i="2" s="1"/>
  <c r="K53" i="2"/>
  <c r="K14" i="2" s="1"/>
  <c r="J53" i="2"/>
  <c r="J14" i="2" s="1"/>
  <c r="I53" i="2"/>
  <c r="I14" i="2" s="1"/>
  <c r="H53" i="2"/>
  <c r="H14" i="2" s="1"/>
  <c r="G53" i="2"/>
  <c r="G14" i="2" s="1"/>
  <c r="F53" i="2"/>
  <c r="F14" i="2" s="1"/>
  <c r="E53" i="2"/>
  <c r="E14" i="2" s="1"/>
  <c r="D53" i="2"/>
  <c r="D14" i="2" s="1"/>
  <c r="C53" i="2"/>
  <c r="C14" i="2" s="1"/>
  <c r="N52" i="2"/>
  <c r="N13" i="2" s="1"/>
  <c r="M52" i="2"/>
  <c r="M13" i="2" s="1"/>
  <c r="L52" i="2"/>
  <c r="L13" i="2" s="1"/>
  <c r="K52" i="2"/>
  <c r="K13" i="2" s="1"/>
  <c r="J52" i="2"/>
  <c r="J13" i="2" s="1"/>
  <c r="I52" i="2"/>
  <c r="I13" i="2" s="1"/>
  <c r="H52" i="2"/>
  <c r="H13" i="2" s="1"/>
  <c r="G52" i="2"/>
  <c r="G13" i="2" s="1"/>
  <c r="F52" i="2"/>
  <c r="F13" i="2" s="1"/>
  <c r="E52" i="2"/>
  <c r="E13" i="2" s="1"/>
  <c r="D52" i="2"/>
  <c r="C52" i="2"/>
  <c r="N51" i="2"/>
  <c r="N12" i="2" s="1"/>
  <c r="M51" i="2"/>
  <c r="M12" i="2" s="1"/>
  <c r="L51" i="2"/>
  <c r="L12" i="2" s="1"/>
  <c r="K51" i="2"/>
  <c r="K12" i="2" s="1"/>
  <c r="J51" i="2"/>
  <c r="J12" i="2" s="1"/>
  <c r="I51" i="2"/>
  <c r="I12" i="2" s="1"/>
  <c r="H51" i="2"/>
  <c r="H12" i="2" s="1"/>
  <c r="G51" i="2"/>
  <c r="G12" i="2" s="1"/>
  <c r="F51" i="2"/>
  <c r="F12" i="2" s="1"/>
  <c r="E51" i="2"/>
  <c r="E12" i="2" s="1"/>
  <c r="D51" i="2"/>
  <c r="D12" i="2" s="1"/>
  <c r="C51" i="2"/>
  <c r="C12" i="2" s="1"/>
  <c r="N50" i="2"/>
  <c r="N11" i="2" s="1"/>
  <c r="M50" i="2"/>
  <c r="M11" i="2" s="1"/>
  <c r="L50" i="2"/>
  <c r="L11" i="2" s="1"/>
  <c r="K50" i="2"/>
  <c r="K11" i="2" s="1"/>
  <c r="J50" i="2"/>
  <c r="J11" i="2" s="1"/>
  <c r="I50" i="2"/>
  <c r="I11" i="2" s="1"/>
  <c r="H50" i="2"/>
  <c r="H11" i="2" s="1"/>
  <c r="G50" i="2"/>
  <c r="G11" i="2" s="1"/>
  <c r="F50" i="2"/>
  <c r="F11" i="2" s="1"/>
  <c r="E50" i="2"/>
  <c r="E11" i="2" s="1"/>
  <c r="D50" i="2"/>
  <c r="D11" i="2" s="1"/>
  <c r="C50" i="2"/>
  <c r="C11" i="2" s="1"/>
  <c r="N49" i="2"/>
  <c r="N10" i="2" s="1"/>
  <c r="M49" i="2"/>
  <c r="M10" i="2" s="1"/>
  <c r="L49" i="2"/>
  <c r="L10" i="2" s="1"/>
  <c r="K49" i="2"/>
  <c r="K10" i="2" s="1"/>
  <c r="J49" i="2"/>
  <c r="J10" i="2" s="1"/>
  <c r="I49" i="2"/>
  <c r="I10" i="2" s="1"/>
  <c r="H49" i="2"/>
  <c r="H10" i="2" s="1"/>
  <c r="G49" i="2"/>
  <c r="G10" i="2" s="1"/>
  <c r="F49" i="2"/>
  <c r="E49" i="2"/>
  <c r="E10" i="2" s="1"/>
  <c r="D49" i="2"/>
  <c r="D10" i="2" s="1"/>
  <c r="C49" i="2"/>
  <c r="C10" i="2" s="1"/>
  <c r="N48" i="2"/>
  <c r="N9" i="2" s="1"/>
  <c r="M48" i="2"/>
  <c r="M9" i="2" s="1"/>
  <c r="L48" i="2"/>
  <c r="L9" i="2" s="1"/>
  <c r="K48" i="2"/>
  <c r="K9" i="2" s="1"/>
  <c r="J48" i="2"/>
  <c r="J9" i="2" s="1"/>
  <c r="I48" i="2"/>
  <c r="I9" i="2" s="1"/>
  <c r="H48" i="2"/>
  <c r="G48" i="2"/>
  <c r="G9" i="2" s="1"/>
  <c r="F48" i="2"/>
  <c r="F9" i="2" s="1"/>
  <c r="E48" i="2"/>
  <c r="E9" i="2" s="1"/>
  <c r="D48" i="2"/>
  <c r="D9" i="2" s="1"/>
  <c r="C48" i="2"/>
  <c r="C9" i="2" s="1"/>
  <c r="N47" i="2"/>
  <c r="N8" i="2" s="1"/>
  <c r="M47" i="2"/>
  <c r="M8" i="2" s="1"/>
  <c r="L47" i="2"/>
  <c r="L8" i="2" s="1"/>
  <c r="K47" i="2"/>
  <c r="K8" i="2" s="1"/>
  <c r="J47" i="2"/>
  <c r="J8" i="2" s="1"/>
  <c r="I47" i="2"/>
  <c r="I8" i="2" s="1"/>
  <c r="H47" i="2"/>
  <c r="H8" i="2" s="1"/>
  <c r="G47" i="2"/>
  <c r="G8" i="2" s="1"/>
  <c r="F47" i="2"/>
  <c r="F8" i="2" s="1"/>
  <c r="E47" i="2"/>
  <c r="E8" i="2" s="1"/>
  <c r="D47" i="2"/>
  <c r="D8" i="2" s="1"/>
  <c r="C47" i="2"/>
  <c r="C8" i="2" s="1"/>
  <c r="N46" i="2"/>
  <c r="N7" i="2" s="1"/>
  <c r="M46" i="2"/>
  <c r="M7" i="2" s="1"/>
  <c r="L46" i="2"/>
  <c r="L7" i="2" s="1"/>
  <c r="K46" i="2"/>
  <c r="K7" i="2" s="1"/>
  <c r="J46" i="2"/>
  <c r="I46" i="2"/>
  <c r="I7" i="2" s="1"/>
  <c r="H46" i="2"/>
  <c r="H7" i="2" s="1"/>
  <c r="G46" i="2"/>
  <c r="G7" i="2" s="1"/>
  <c r="F46" i="2"/>
  <c r="F7" i="2" s="1"/>
  <c r="E46" i="2"/>
  <c r="E7" i="2" s="1"/>
  <c r="D46" i="2"/>
  <c r="D7" i="2" s="1"/>
  <c r="C46" i="2"/>
  <c r="C7" i="2" s="1"/>
  <c r="N45" i="2"/>
  <c r="N6" i="2" s="1"/>
  <c r="M45" i="2"/>
  <c r="M6" i="2" s="1"/>
  <c r="L45" i="2"/>
  <c r="L6" i="2" s="1"/>
  <c r="K45" i="2"/>
  <c r="K6" i="2" s="1"/>
  <c r="J45" i="2"/>
  <c r="J6" i="2" s="1"/>
  <c r="I45" i="2"/>
  <c r="I6" i="2" s="1"/>
  <c r="H45" i="2"/>
  <c r="H6" i="2" s="1"/>
  <c r="G45" i="2"/>
  <c r="G6" i="2" s="1"/>
  <c r="F45" i="2"/>
  <c r="F6" i="2" s="1"/>
  <c r="E45" i="2"/>
  <c r="E6" i="2" s="1"/>
  <c r="D45" i="2"/>
  <c r="D6" i="2" s="1"/>
  <c r="C45" i="2"/>
  <c r="C6" i="2" s="1"/>
  <c r="N44" i="2"/>
  <c r="N5" i="2" s="1"/>
  <c r="M44" i="2"/>
  <c r="M5" i="2" s="1"/>
  <c r="L44" i="2"/>
  <c r="L5" i="2" s="1"/>
  <c r="K44" i="2"/>
  <c r="K5" i="2" s="1"/>
  <c r="J44" i="2"/>
  <c r="J5" i="2" s="1"/>
  <c r="I44" i="2"/>
  <c r="I5" i="2" s="1"/>
  <c r="H44" i="2"/>
  <c r="H5" i="2" s="1"/>
  <c r="G44" i="2"/>
  <c r="F44" i="2"/>
  <c r="F5" i="2" s="1"/>
  <c r="E44" i="2"/>
  <c r="E5" i="2" s="1"/>
  <c r="D44" i="2"/>
  <c r="D5" i="2" s="1"/>
  <c r="C44" i="2"/>
  <c r="C5" i="2" s="1"/>
  <c r="N43" i="2"/>
  <c r="N4" i="2" s="1"/>
  <c r="M43" i="2"/>
  <c r="M4" i="2" s="1"/>
  <c r="L43" i="2"/>
  <c r="L4" i="2" s="1"/>
  <c r="K43" i="2"/>
  <c r="K4" i="2" s="1"/>
  <c r="J43" i="2"/>
  <c r="J4" i="2" s="1"/>
  <c r="I43" i="2"/>
  <c r="I4" i="2" s="1"/>
  <c r="H43" i="2"/>
  <c r="H4" i="2" s="1"/>
  <c r="G43" i="2"/>
  <c r="G4" i="2" s="1"/>
  <c r="F43" i="2"/>
  <c r="F4" i="2" s="1"/>
  <c r="E43" i="2"/>
  <c r="E4" i="2" s="1"/>
  <c r="D43" i="2"/>
  <c r="D4" i="2" s="1"/>
  <c r="C43" i="2"/>
  <c r="C4" i="2" s="1"/>
  <c r="N38" i="2"/>
  <c r="M38" i="2"/>
  <c r="J37" i="2"/>
  <c r="F37" i="2"/>
  <c r="N36" i="2"/>
  <c r="F36" i="2"/>
  <c r="G35" i="2"/>
  <c r="N34" i="2"/>
  <c r="J34" i="2"/>
  <c r="F34" i="2"/>
  <c r="J33" i="2"/>
  <c r="J32" i="2"/>
  <c r="F32" i="2"/>
  <c r="N31" i="2"/>
  <c r="N30" i="2"/>
  <c r="D30" i="2"/>
  <c r="J29" i="2"/>
  <c r="H28" i="2"/>
  <c r="E26" i="2"/>
  <c r="F25" i="2"/>
  <c r="I23" i="2"/>
  <c r="N22" i="2"/>
  <c r="K18" i="2"/>
  <c r="E18" i="2"/>
  <c r="K15" i="2"/>
  <c r="D13" i="2"/>
  <c r="C13" i="2"/>
  <c r="F10" i="2"/>
  <c r="H9" i="2"/>
  <c r="J7" i="2"/>
  <c r="G5" i="2"/>
  <c r="J117" i="1"/>
  <c r="I117" i="1"/>
  <c r="H117" i="1"/>
  <c r="G117" i="1"/>
  <c r="F117" i="1"/>
  <c r="E117" i="1"/>
  <c r="D117" i="1"/>
  <c r="C117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N99" i="1"/>
  <c r="M99" i="1"/>
  <c r="L99" i="1"/>
  <c r="K99" i="1"/>
  <c r="J99" i="1"/>
  <c r="O99" i="1" s="1"/>
  <c r="I99" i="1"/>
  <c r="H99" i="1"/>
  <c r="G99" i="1"/>
  <c r="F99" i="1"/>
  <c r="E99" i="1"/>
  <c r="D99" i="1"/>
  <c r="C99" i="1"/>
  <c r="N98" i="1"/>
  <c r="M98" i="1"/>
  <c r="L98" i="1"/>
  <c r="K98" i="1"/>
  <c r="J98" i="1"/>
  <c r="I98" i="1"/>
  <c r="H98" i="1"/>
  <c r="G98" i="1"/>
  <c r="F98" i="1"/>
  <c r="E98" i="1"/>
  <c r="D98" i="1"/>
  <c r="C98" i="1"/>
  <c r="N97" i="1"/>
  <c r="M97" i="1"/>
  <c r="L97" i="1"/>
  <c r="K97" i="1"/>
  <c r="J97" i="1"/>
  <c r="I97" i="1"/>
  <c r="H97" i="1"/>
  <c r="G97" i="1"/>
  <c r="F97" i="1"/>
  <c r="E97" i="1"/>
  <c r="D97" i="1"/>
  <c r="C97" i="1"/>
  <c r="N96" i="1"/>
  <c r="M96" i="1"/>
  <c r="L96" i="1"/>
  <c r="K96" i="1"/>
  <c r="J96" i="1"/>
  <c r="I96" i="1"/>
  <c r="H96" i="1"/>
  <c r="G96" i="1"/>
  <c r="F96" i="1"/>
  <c r="E96" i="1"/>
  <c r="D96" i="1"/>
  <c r="C96" i="1"/>
  <c r="N95" i="1"/>
  <c r="M95" i="1"/>
  <c r="L95" i="1"/>
  <c r="K95" i="1"/>
  <c r="J95" i="1"/>
  <c r="I95" i="1"/>
  <c r="H95" i="1"/>
  <c r="G95" i="1"/>
  <c r="F95" i="1"/>
  <c r="E95" i="1"/>
  <c r="D95" i="1"/>
  <c r="C95" i="1"/>
  <c r="N94" i="1"/>
  <c r="M94" i="1"/>
  <c r="L94" i="1"/>
  <c r="K94" i="1"/>
  <c r="J94" i="1"/>
  <c r="I94" i="1"/>
  <c r="H94" i="1"/>
  <c r="G94" i="1"/>
  <c r="F94" i="1"/>
  <c r="E94" i="1"/>
  <c r="D94" i="1"/>
  <c r="C94" i="1"/>
  <c r="N93" i="1"/>
  <c r="M93" i="1"/>
  <c r="L93" i="1"/>
  <c r="K93" i="1"/>
  <c r="J93" i="1"/>
  <c r="I93" i="1"/>
  <c r="H93" i="1"/>
  <c r="G93" i="1"/>
  <c r="F93" i="1"/>
  <c r="E93" i="1"/>
  <c r="D93" i="1"/>
  <c r="C93" i="1"/>
  <c r="N92" i="1"/>
  <c r="M92" i="1"/>
  <c r="L92" i="1"/>
  <c r="K92" i="1"/>
  <c r="J92" i="1"/>
  <c r="I92" i="1"/>
  <c r="H92" i="1"/>
  <c r="G92" i="1"/>
  <c r="F92" i="1"/>
  <c r="E92" i="1"/>
  <c r="D92" i="1"/>
  <c r="C92" i="1"/>
  <c r="N91" i="1"/>
  <c r="M91" i="1"/>
  <c r="L91" i="1"/>
  <c r="K91" i="1"/>
  <c r="J91" i="1"/>
  <c r="I91" i="1"/>
  <c r="H91" i="1"/>
  <c r="G91" i="1"/>
  <c r="F91" i="1"/>
  <c r="E91" i="1"/>
  <c r="D91" i="1"/>
  <c r="C91" i="1"/>
  <c r="N90" i="1"/>
  <c r="M90" i="1"/>
  <c r="L90" i="1"/>
  <c r="K90" i="1"/>
  <c r="J90" i="1"/>
  <c r="I90" i="1"/>
  <c r="H90" i="1"/>
  <c r="G90" i="1"/>
  <c r="F90" i="1"/>
  <c r="E90" i="1"/>
  <c r="D90" i="1"/>
  <c r="C90" i="1"/>
  <c r="N89" i="1"/>
  <c r="M89" i="1"/>
  <c r="L89" i="1"/>
  <c r="K89" i="1"/>
  <c r="J89" i="1"/>
  <c r="I89" i="1"/>
  <c r="H89" i="1"/>
  <c r="G89" i="1"/>
  <c r="F89" i="1"/>
  <c r="E89" i="1"/>
  <c r="D89" i="1"/>
  <c r="C89" i="1"/>
  <c r="N88" i="1"/>
  <c r="M88" i="1"/>
  <c r="L88" i="1"/>
  <c r="K88" i="1"/>
  <c r="J88" i="1"/>
  <c r="I88" i="1"/>
  <c r="H88" i="1"/>
  <c r="G88" i="1"/>
  <c r="F88" i="1"/>
  <c r="E88" i="1"/>
  <c r="D88" i="1"/>
  <c r="C88" i="1"/>
  <c r="N87" i="1"/>
  <c r="M87" i="1"/>
  <c r="L87" i="1"/>
  <c r="K87" i="1"/>
  <c r="J87" i="1"/>
  <c r="I87" i="1"/>
  <c r="H87" i="1"/>
  <c r="G87" i="1"/>
  <c r="F87" i="1"/>
  <c r="E87" i="1"/>
  <c r="D87" i="1"/>
  <c r="C87" i="1"/>
  <c r="N86" i="1"/>
  <c r="M86" i="1"/>
  <c r="L86" i="1"/>
  <c r="K86" i="1"/>
  <c r="J86" i="1"/>
  <c r="I86" i="1"/>
  <c r="H86" i="1"/>
  <c r="G86" i="1"/>
  <c r="F86" i="1"/>
  <c r="E86" i="1"/>
  <c r="D86" i="1"/>
  <c r="C86" i="1"/>
  <c r="N85" i="1"/>
  <c r="M85" i="1"/>
  <c r="L85" i="1"/>
  <c r="K85" i="1"/>
  <c r="J85" i="1"/>
  <c r="I85" i="1"/>
  <c r="H85" i="1"/>
  <c r="G85" i="1"/>
  <c r="F85" i="1"/>
  <c r="E85" i="1"/>
  <c r="D85" i="1"/>
  <c r="C85" i="1"/>
  <c r="N84" i="1"/>
  <c r="M84" i="1"/>
  <c r="L84" i="1"/>
  <c r="K84" i="1"/>
  <c r="J84" i="1"/>
  <c r="I84" i="1"/>
  <c r="H84" i="1"/>
  <c r="G84" i="1"/>
  <c r="F84" i="1"/>
  <c r="E84" i="1"/>
  <c r="D84" i="1"/>
  <c r="C84" i="1"/>
  <c r="N83" i="1"/>
  <c r="M83" i="1"/>
  <c r="L83" i="1"/>
  <c r="K83" i="1"/>
  <c r="J83" i="1"/>
  <c r="I83" i="1"/>
  <c r="H83" i="1"/>
  <c r="G83" i="1"/>
  <c r="F83" i="1"/>
  <c r="E83" i="1"/>
  <c r="D83" i="1"/>
  <c r="C83" i="1"/>
  <c r="N77" i="1"/>
  <c r="N38" i="1" s="1"/>
  <c r="M77" i="1"/>
  <c r="L77" i="1"/>
  <c r="K77" i="1"/>
  <c r="K38" i="1" s="1"/>
  <c r="J77" i="1"/>
  <c r="J38" i="1" s="1"/>
  <c r="I77" i="1"/>
  <c r="H77" i="1"/>
  <c r="H38" i="1" s="1"/>
  <c r="G77" i="1"/>
  <c r="G38" i="1" s="1"/>
  <c r="F77" i="1"/>
  <c r="F38" i="1" s="1"/>
  <c r="E77" i="1"/>
  <c r="D77" i="1"/>
  <c r="C77" i="1"/>
  <c r="N76" i="1"/>
  <c r="M76" i="1"/>
  <c r="M37" i="1" s="1"/>
  <c r="L76" i="1"/>
  <c r="L37" i="1" s="1"/>
  <c r="K76" i="1"/>
  <c r="K37" i="1" s="1"/>
  <c r="J76" i="1"/>
  <c r="I76" i="1"/>
  <c r="I37" i="1" s="1"/>
  <c r="H76" i="1"/>
  <c r="H37" i="1" s="1"/>
  <c r="G76" i="1"/>
  <c r="G37" i="1" s="1"/>
  <c r="F76" i="1"/>
  <c r="E76" i="1"/>
  <c r="E37" i="1" s="1"/>
  <c r="D76" i="1"/>
  <c r="D37" i="1" s="1"/>
  <c r="C76" i="1"/>
  <c r="C37" i="1" s="1"/>
  <c r="N75" i="1"/>
  <c r="N36" i="1" s="1"/>
  <c r="M75" i="1"/>
  <c r="M36" i="1" s="1"/>
  <c r="L75" i="1"/>
  <c r="L36" i="1" s="1"/>
  <c r="K75" i="1"/>
  <c r="J75" i="1"/>
  <c r="J36" i="1" s="1"/>
  <c r="I75" i="1"/>
  <c r="I36" i="1" s="1"/>
  <c r="H75" i="1"/>
  <c r="H36" i="1" s="1"/>
  <c r="G75" i="1"/>
  <c r="F75" i="1"/>
  <c r="E75" i="1"/>
  <c r="E36" i="1" s="1"/>
  <c r="D75" i="1"/>
  <c r="D36" i="1" s="1"/>
  <c r="C75" i="1"/>
  <c r="N74" i="1"/>
  <c r="N35" i="1" s="1"/>
  <c r="M74" i="1"/>
  <c r="M35" i="1" s="1"/>
  <c r="L74" i="1"/>
  <c r="K74" i="1"/>
  <c r="K35" i="1" s="1"/>
  <c r="J74" i="1"/>
  <c r="J35" i="1" s="1"/>
  <c r="I74" i="1"/>
  <c r="I35" i="1" s="1"/>
  <c r="H74" i="1"/>
  <c r="G74" i="1"/>
  <c r="G35" i="1" s="1"/>
  <c r="F74" i="1"/>
  <c r="F35" i="1" s="1"/>
  <c r="E74" i="1"/>
  <c r="E35" i="1" s="1"/>
  <c r="D74" i="1"/>
  <c r="C74" i="1"/>
  <c r="C35" i="1" s="1"/>
  <c r="N73" i="1"/>
  <c r="N34" i="1" s="1"/>
  <c r="M73" i="1"/>
  <c r="L73" i="1"/>
  <c r="L34" i="1" s="1"/>
  <c r="K73" i="1"/>
  <c r="K34" i="1" s="1"/>
  <c r="J73" i="1"/>
  <c r="J34" i="1" s="1"/>
  <c r="I73" i="1"/>
  <c r="H73" i="1"/>
  <c r="G73" i="1"/>
  <c r="F73" i="1"/>
  <c r="F34" i="1" s="1"/>
  <c r="E73" i="1"/>
  <c r="D73" i="1"/>
  <c r="C73" i="1"/>
  <c r="N72" i="1"/>
  <c r="M72" i="1"/>
  <c r="M33" i="1" s="1"/>
  <c r="L72" i="1"/>
  <c r="K72" i="1"/>
  <c r="K33" i="1" s="1"/>
  <c r="J72" i="1"/>
  <c r="I72" i="1"/>
  <c r="H72" i="1"/>
  <c r="H33" i="1" s="1"/>
  <c r="G72" i="1"/>
  <c r="G33" i="1" s="1"/>
  <c r="F72" i="1"/>
  <c r="E72" i="1"/>
  <c r="E33" i="1" s="1"/>
  <c r="D72" i="1"/>
  <c r="C72" i="1"/>
  <c r="C33" i="1" s="1"/>
  <c r="N71" i="1"/>
  <c r="N32" i="1" s="1"/>
  <c r="M71" i="1"/>
  <c r="M32" i="1" s="1"/>
  <c r="L71" i="1"/>
  <c r="L32" i="1" s="1"/>
  <c r="K71" i="1"/>
  <c r="J71" i="1"/>
  <c r="J32" i="1" s="1"/>
  <c r="I71" i="1"/>
  <c r="I32" i="1" s="1"/>
  <c r="H71" i="1"/>
  <c r="H32" i="1" s="1"/>
  <c r="G71" i="1"/>
  <c r="F71" i="1"/>
  <c r="F32" i="1" s="1"/>
  <c r="E71" i="1"/>
  <c r="E32" i="1" s="1"/>
  <c r="D71" i="1"/>
  <c r="D32" i="1" s="1"/>
  <c r="C71" i="1"/>
  <c r="N70" i="1"/>
  <c r="N31" i="1" s="1"/>
  <c r="M70" i="1"/>
  <c r="M31" i="1" s="1"/>
  <c r="L70" i="1"/>
  <c r="K70" i="1"/>
  <c r="J70" i="1"/>
  <c r="J31" i="1" s="1"/>
  <c r="I70" i="1"/>
  <c r="I31" i="1" s="1"/>
  <c r="H70" i="1"/>
  <c r="G70" i="1"/>
  <c r="G31" i="1" s="1"/>
  <c r="F70" i="1"/>
  <c r="F31" i="1" s="1"/>
  <c r="E70" i="1"/>
  <c r="E31" i="1" s="1"/>
  <c r="D70" i="1"/>
  <c r="C70" i="1"/>
  <c r="N69" i="1"/>
  <c r="N30" i="1" s="1"/>
  <c r="M69" i="1"/>
  <c r="L69" i="1"/>
  <c r="L30" i="1" s="1"/>
  <c r="K69" i="1"/>
  <c r="K30" i="1" s="1"/>
  <c r="J69" i="1"/>
  <c r="J30" i="1" s="1"/>
  <c r="I69" i="1"/>
  <c r="H69" i="1"/>
  <c r="G69" i="1"/>
  <c r="G30" i="1" s="1"/>
  <c r="F69" i="1"/>
  <c r="F30" i="1" s="1"/>
  <c r="E69" i="1"/>
  <c r="D69" i="1"/>
  <c r="D30" i="1" s="1"/>
  <c r="C69" i="1"/>
  <c r="N68" i="1"/>
  <c r="M68" i="1"/>
  <c r="M29" i="1" s="1"/>
  <c r="L68" i="1"/>
  <c r="K68" i="1"/>
  <c r="K29" i="1" s="1"/>
  <c r="J68" i="1"/>
  <c r="I68" i="1"/>
  <c r="I29" i="1" s="1"/>
  <c r="H68" i="1"/>
  <c r="H29" i="1" s="1"/>
  <c r="G68" i="1"/>
  <c r="G29" i="1" s="1"/>
  <c r="F68" i="1"/>
  <c r="E68" i="1"/>
  <c r="E29" i="1" s="1"/>
  <c r="D68" i="1"/>
  <c r="C68" i="1"/>
  <c r="C29" i="1" s="1"/>
  <c r="N67" i="1"/>
  <c r="N28" i="1" s="1"/>
  <c r="M67" i="1"/>
  <c r="M28" i="1" s="1"/>
  <c r="L67" i="1"/>
  <c r="L28" i="1" s="1"/>
  <c r="K67" i="1"/>
  <c r="J67" i="1"/>
  <c r="J28" i="1" s="1"/>
  <c r="I67" i="1"/>
  <c r="I28" i="1" s="1"/>
  <c r="H67" i="1"/>
  <c r="H28" i="1" s="1"/>
  <c r="G67" i="1"/>
  <c r="F67" i="1"/>
  <c r="F28" i="1" s="1"/>
  <c r="E67" i="1"/>
  <c r="E28" i="1" s="1"/>
  <c r="D67" i="1"/>
  <c r="D28" i="1" s="1"/>
  <c r="C67" i="1"/>
  <c r="N66" i="1"/>
  <c r="N27" i="1" s="1"/>
  <c r="M66" i="1"/>
  <c r="M27" i="1" s="1"/>
  <c r="L66" i="1"/>
  <c r="K66" i="1"/>
  <c r="K27" i="1" s="1"/>
  <c r="J66" i="1"/>
  <c r="J27" i="1" s="1"/>
  <c r="I66" i="1"/>
  <c r="I27" i="1" s="1"/>
  <c r="H66" i="1"/>
  <c r="G66" i="1"/>
  <c r="G27" i="1" s="1"/>
  <c r="F66" i="1"/>
  <c r="F27" i="1" s="1"/>
  <c r="E66" i="1"/>
  <c r="E27" i="1" s="1"/>
  <c r="D66" i="1"/>
  <c r="C66" i="1"/>
  <c r="C27" i="1" s="1"/>
  <c r="N65" i="1"/>
  <c r="N26" i="1" s="1"/>
  <c r="M65" i="1"/>
  <c r="L65" i="1"/>
  <c r="K65" i="1"/>
  <c r="K26" i="1" s="1"/>
  <c r="J65" i="1"/>
  <c r="J26" i="1" s="1"/>
  <c r="I65" i="1"/>
  <c r="H65" i="1"/>
  <c r="H26" i="1" s="1"/>
  <c r="G65" i="1"/>
  <c r="F65" i="1"/>
  <c r="F26" i="1" s="1"/>
  <c r="E65" i="1"/>
  <c r="D65" i="1"/>
  <c r="D26" i="1" s="1"/>
  <c r="C65" i="1"/>
  <c r="N64" i="1"/>
  <c r="M64" i="1"/>
  <c r="M25" i="1" s="1"/>
  <c r="L64" i="1"/>
  <c r="L25" i="1" s="1"/>
  <c r="K64" i="1"/>
  <c r="K25" i="1" s="1"/>
  <c r="J64" i="1"/>
  <c r="I64" i="1"/>
  <c r="I25" i="1" s="1"/>
  <c r="H64" i="1"/>
  <c r="H25" i="1" s="1"/>
  <c r="G64" i="1"/>
  <c r="G25" i="1" s="1"/>
  <c r="F64" i="1"/>
  <c r="E64" i="1"/>
  <c r="E25" i="1" s="1"/>
  <c r="D64" i="1"/>
  <c r="D25" i="1" s="1"/>
  <c r="C64" i="1"/>
  <c r="C25" i="1" s="1"/>
  <c r="N63" i="1"/>
  <c r="M63" i="1"/>
  <c r="L63" i="1"/>
  <c r="L24" i="1" s="1"/>
  <c r="K63" i="1"/>
  <c r="J63" i="1"/>
  <c r="J24" i="1" s="1"/>
  <c r="I63" i="1"/>
  <c r="I24" i="1" s="1"/>
  <c r="H63" i="1"/>
  <c r="H24" i="1" s="1"/>
  <c r="G63" i="1"/>
  <c r="F63" i="1"/>
  <c r="F24" i="1" s="1"/>
  <c r="E63" i="1"/>
  <c r="E24" i="1" s="1"/>
  <c r="D63" i="1"/>
  <c r="D24" i="1" s="1"/>
  <c r="C63" i="1"/>
  <c r="N62" i="1"/>
  <c r="N23" i="1" s="1"/>
  <c r="M62" i="1"/>
  <c r="M23" i="1" s="1"/>
  <c r="L62" i="1"/>
  <c r="K62" i="1"/>
  <c r="J62" i="1"/>
  <c r="I62" i="1"/>
  <c r="I23" i="1" s="1"/>
  <c r="H62" i="1"/>
  <c r="G62" i="1"/>
  <c r="G23" i="1" s="1"/>
  <c r="F62" i="1"/>
  <c r="F23" i="1" s="1"/>
  <c r="E62" i="1"/>
  <c r="E23" i="1" s="1"/>
  <c r="D62" i="1"/>
  <c r="C62" i="1"/>
  <c r="N61" i="1"/>
  <c r="N22" i="1" s="1"/>
  <c r="M61" i="1"/>
  <c r="L61" i="1"/>
  <c r="K61" i="1"/>
  <c r="K22" i="1" s="1"/>
  <c r="J61" i="1"/>
  <c r="J22" i="1" s="1"/>
  <c r="I61" i="1"/>
  <c r="H61" i="1"/>
  <c r="H22" i="1" s="1"/>
  <c r="G61" i="1"/>
  <c r="G22" i="1" s="1"/>
  <c r="F61" i="1"/>
  <c r="F22" i="1" s="1"/>
  <c r="E61" i="1"/>
  <c r="D61" i="1"/>
  <c r="D22" i="1" s="1"/>
  <c r="C61" i="1"/>
  <c r="N60" i="1"/>
  <c r="M60" i="1"/>
  <c r="L60" i="1"/>
  <c r="L21" i="1" s="1"/>
  <c r="K60" i="1"/>
  <c r="K21" i="1" s="1"/>
  <c r="J60" i="1"/>
  <c r="I60" i="1"/>
  <c r="I21" i="1" s="1"/>
  <c r="H60" i="1"/>
  <c r="H21" i="1" s="1"/>
  <c r="G60" i="1"/>
  <c r="G21" i="1" s="1"/>
  <c r="F60" i="1"/>
  <c r="E60" i="1"/>
  <c r="D60" i="1"/>
  <c r="D21" i="1" s="1"/>
  <c r="C60" i="1"/>
  <c r="C21" i="1" s="1"/>
  <c r="N59" i="1"/>
  <c r="M59" i="1"/>
  <c r="M20" i="1" s="1"/>
  <c r="L59" i="1"/>
  <c r="L20" i="1" s="1"/>
  <c r="K59" i="1"/>
  <c r="J59" i="1"/>
  <c r="O59" i="1" s="1"/>
  <c r="I59" i="1"/>
  <c r="H59" i="1"/>
  <c r="H20" i="1" s="1"/>
  <c r="G59" i="1"/>
  <c r="F59" i="1"/>
  <c r="F20" i="1" s="1"/>
  <c r="E59" i="1"/>
  <c r="E20" i="1" s="1"/>
  <c r="D59" i="1"/>
  <c r="D20" i="1" s="1"/>
  <c r="C59" i="1"/>
  <c r="N58" i="1"/>
  <c r="N19" i="1" s="1"/>
  <c r="M58" i="1"/>
  <c r="M19" i="1" s="1"/>
  <c r="L58" i="1"/>
  <c r="K58" i="1"/>
  <c r="K19" i="1" s="1"/>
  <c r="J58" i="1"/>
  <c r="I58" i="1"/>
  <c r="I19" i="1" s="1"/>
  <c r="H58" i="1"/>
  <c r="G58" i="1"/>
  <c r="G19" i="1" s="1"/>
  <c r="F58" i="1"/>
  <c r="F19" i="1" s="1"/>
  <c r="E58" i="1"/>
  <c r="E19" i="1" s="1"/>
  <c r="D58" i="1"/>
  <c r="C58" i="1"/>
  <c r="C19" i="1" s="1"/>
  <c r="N57" i="1"/>
  <c r="N18" i="1" s="1"/>
  <c r="M57" i="1"/>
  <c r="L57" i="1"/>
  <c r="L18" i="1" s="1"/>
  <c r="K57" i="1"/>
  <c r="K18" i="1" s="1"/>
  <c r="J57" i="1"/>
  <c r="J18" i="1" s="1"/>
  <c r="I57" i="1"/>
  <c r="H57" i="1"/>
  <c r="G57" i="1"/>
  <c r="F57" i="1"/>
  <c r="F18" i="1" s="1"/>
  <c r="E57" i="1"/>
  <c r="D57" i="1"/>
  <c r="D18" i="1" s="1"/>
  <c r="C57" i="1"/>
  <c r="N56" i="1"/>
  <c r="M56" i="1"/>
  <c r="M17" i="1" s="1"/>
  <c r="L56" i="1"/>
  <c r="K56" i="1"/>
  <c r="K17" i="1" s="1"/>
  <c r="J56" i="1"/>
  <c r="I56" i="1"/>
  <c r="H56" i="1"/>
  <c r="H17" i="1" s="1"/>
  <c r="G56" i="1"/>
  <c r="G17" i="1" s="1"/>
  <c r="F56" i="1"/>
  <c r="E56" i="1"/>
  <c r="E17" i="1" s="1"/>
  <c r="D56" i="1"/>
  <c r="D17" i="1" s="1"/>
  <c r="C56" i="1"/>
  <c r="C17" i="1" s="1"/>
  <c r="N55" i="1"/>
  <c r="N16" i="1" s="1"/>
  <c r="M55" i="1"/>
  <c r="M16" i="1" s="1"/>
  <c r="L55" i="1"/>
  <c r="L16" i="1" s="1"/>
  <c r="K55" i="1"/>
  <c r="J55" i="1"/>
  <c r="J16" i="1" s="1"/>
  <c r="I55" i="1"/>
  <c r="I16" i="1" s="1"/>
  <c r="H55" i="1"/>
  <c r="H16" i="1" s="1"/>
  <c r="G55" i="1"/>
  <c r="F55" i="1"/>
  <c r="F16" i="1" s="1"/>
  <c r="E55" i="1"/>
  <c r="E16" i="1" s="1"/>
  <c r="D55" i="1"/>
  <c r="D16" i="1" s="1"/>
  <c r="C55" i="1"/>
  <c r="N54" i="1"/>
  <c r="N15" i="1" s="1"/>
  <c r="M54" i="1"/>
  <c r="M15" i="1" s="1"/>
  <c r="L54" i="1"/>
  <c r="K54" i="1"/>
  <c r="J54" i="1"/>
  <c r="J15" i="1" s="1"/>
  <c r="I54" i="1"/>
  <c r="I15" i="1" s="1"/>
  <c r="H54" i="1"/>
  <c r="G54" i="1"/>
  <c r="G15" i="1" s="1"/>
  <c r="F54" i="1"/>
  <c r="F15" i="1" s="1"/>
  <c r="E54" i="1"/>
  <c r="E15" i="1" s="1"/>
  <c r="D54" i="1"/>
  <c r="C54" i="1"/>
  <c r="N53" i="1"/>
  <c r="N14" i="1" s="1"/>
  <c r="M53" i="1"/>
  <c r="L53" i="1"/>
  <c r="L14" i="1" s="1"/>
  <c r="K53" i="1"/>
  <c r="K14" i="1" s="1"/>
  <c r="J53" i="1"/>
  <c r="J14" i="1" s="1"/>
  <c r="I53" i="1"/>
  <c r="H53" i="1"/>
  <c r="H14" i="1" s="1"/>
  <c r="G53" i="1"/>
  <c r="G14" i="1" s="1"/>
  <c r="F53" i="1"/>
  <c r="F14" i="1" s="1"/>
  <c r="E53" i="1"/>
  <c r="D53" i="1"/>
  <c r="D14" i="1" s="1"/>
  <c r="C53" i="1"/>
  <c r="N52" i="1"/>
  <c r="M52" i="1"/>
  <c r="M13" i="1" s="1"/>
  <c r="L52" i="1"/>
  <c r="L13" i="1" s="1"/>
  <c r="K52" i="1"/>
  <c r="K13" i="1" s="1"/>
  <c r="J52" i="1"/>
  <c r="I52" i="1"/>
  <c r="I13" i="1" s="1"/>
  <c r="H52" i="1"/>
  <c r="H13" i="1" s="1"/>
  <c r="G52" i="1"/>
  <c r="G13" i="1" s="1"/>
  <c r="F52" i="1"/>
  <c r="E52" i="1"/>
  <c r="D52" i="1"/>
  <c r="D13" i="1" s="1"/>
  <c r="C52" i="1"/>
  <c r="C13" i="1" s="1"/>
  <c r="N51" i="1"/>
  <c r="N12" i="1" s="1"/>
  <c r="M51" i="1"/>
  <c r="M12" i="1" s="1"/>
  <c r="L51" i="1"/>
  <c r="L12" i="1" s="1"/>
  <c r="K51" i="1"/>
  <c r="J51" i="1"/>
  <c r="J12" i="1" s="1"/>
  <c r="I51" i="1"/>
  <c r="I12" i="1" s="1"/>
  <c r="H51" i="1"/>
  <c r="H12" i="1" s="1"/>
  <c r="G51" i="1"/>
  <c r="F51" i="1"/>
  <c r="F12" i="1" s="1"/>
  <c r="E51" i="1"/>
  <c r="E12" i="1" s="1"/>
  <c r="D51" i="1"/>
  <c r="D12" i="1" s="1"/>
  <c r="C51" i="1"/>
  <c r="N50" i="1"/>
  <c r="N11" i="1" s="1"/>
  <c r="M50" i="1"/>
  <c r="M11" i="1" s="1"/>
  <c r="L50" i="1"/>
  <c r="K50" i="1"/>
  <c r="K11" i="1" s="1"/>
  <c r="J50" i="1"/>
  <c r="J11" i="1" s="1"/>
  <c r="I50" i="1"/>
  <c r="I11" i="1" s="1"/>
  <c r="H50" i="1"/>
  <c r="G50" i="1"/>
  <c r="G11" i="1" s="1"/>
  <c r="F50" i="1"/>
  <c r="F11" i="1" s="1"/>
  <c r="E50" i="1"/>
  <c r="E11" i="1" s="1"/>
  <c r="D50" i="1"/>
  <c r="C50" i="1"/>
  <c r="C11" i="1" s="1"/>
  <c r="N49" i="1"/>
  <c r="N10" i="1" s="1"/>
  <c r="M49" i="1"/>
  <c r="L49" i="1"/>
  <c r="K49" i="1"/>
  <c r="K10" i="1" s="1"/>
  <c r="J49" i="1"/>
  <c r="J10" i="1" s="1"/>
  <c r="I49" i="1"/>
  <c r="H49" i="1"/>
  <c r="H10" i="1" s="1"/>
  <c r="G49" i="1"/>
  <c r="F49" i="1"/>
  <c r="F10" i="1" s="1"/>
  <c r="E49" i="1"/>
  <c r="D49" i="1"/>
  <c r="D10" i="1" s="1"/>
  <c r="C49" i="1"/>
  <c r="N48" i="1"/>
  <c r="M48" i="1"/>
  <c r="M9" i="1" s="1"/>
  <c r="L48" i="1"/>
  <c r="L9" i="1" s="1"/>
  <c r="K48" i="1"/>
  <c r="K9" i="1" s="1"/>
  <c r="J48" i="1"/>
  <c r="I48" i="1"/>
  <c r="I9" i="1" s="1"/>
  <c r="H48" i="1"/>
  <c r="H9" i="1" s="1"/>
  <c r="G48" i="1"/>
  <c r="G9" i="1" s="1"/>
  <c r="F48" i="1"/>
  <c r="E48" i="1"/>
  <c r="E9" i="1" s="1"/>
  <c r="D48" i="1"/>
  <c r="D9" i="1" s="1"/>
  <c r="C48" i="1"/>
  <c r="C9" i="1" s="1"/>
  <c r="N47" i="1"/>
  <c r="M47" i="1"/>
  <c r="L47" i="1"/>
  <c r="L8" i="1" s="1"/>
  <c r="K47" i="1"/>
  <c r="J47" i="1"/>
  <c r="J8" i="1" s="1"/>
  <c r="I47" i="1"/>
  <c r="I8" i="1" s="1"/>
  <c r="H47" i="1"/>
  <c r="H8" i="1" s="1"/>
  <c r="G47" i="1"/>
  <c r="F47" i="1"/>
  <c r="F8" i="1" s="1"/>
  <c r="E47" i="1"/>
  <c r="E8" i="1" s="1"/>
  <c r="D47" i="1"/>
  <c r="D8" i="1" s="1"/>
  <c r="C47" i="1"/>
  <c r="N46" i="1"/>
  <c r="N7" i="1" s="1"/>
  <c r="M46" i="1"/>
  <c r="M7" i="1" s="1"/>
  <c r="L46" i="1"/>
  <c r="K46" i="1"/>
  <c r="J46" i="1"/>
  <c r="I46" i="1"/>
  <c r="I7" i="1" s="1"/>
  <c r="H46" i="1"/>
  <c r="G46" i="1"/>
  <c r="G7" i="1" s="1"/>
  <c r="F46" i="1"/>
  <c r="F7" i="1" s="1"/>
  <c r="E46" i="1"/>
  <c r="E7" i="1" s="1"/>
  <c r="D46" i="1"/>
  <c r="C46" i="1"/>
  <c r="N45" i="1"/>
  <c r="N6" i="1" s="1"/>
  <c r="M45" i="1"/>
  <c r="L45" i="1"/>
  <c r="L6" i="1" s="1"/>
  <c r="K45" i="1"/>
  <c r="K6" i="1" s="1"/>
  <c r="J45" i="1"/>
  <c r="J6" i="1" s="1"/>
  <c r="I45" i="1"/>
  <c r="H45" i="1"/>
  <c r="H6" i="1" s="1"/>
  <c r="G45" i="1"/>
  <c r="G6" i="1" s="1"/>
  <c r="F45" i="1"/>
  <c r="F6" i="1" s="1"/>
  <c r="E45" i="1"/>
  <c r="D45" i="1"/>
  <c r="D6" i="1" s="1"/>
  <c r="C45" i="1"/>
  <c r="N44" i="1"/>
  <c r="M44" i="1"/>
  <c r="M5" i="1" s="1"/>
  <c r="L44" i="1"/>
  <c r="L5" i="1" s="1"/>
  <c r="K44" i="1"/>
  <c r="K5" i="1" s="1"/>
  <c r="J44" i="1"/>
  <c r="I44" i="1"/>
  <c r="I5" i="1" s="1"/>
  <c r="H44" i="1"/>
  <c r="H5" i="1" s="1"/>
  <c r="G44" i="1"/>
  <c r="G5" i="1" s="1"/>
  <c r="F44" i="1"/>
  <c r="E44" i="1"/>
  <c r="E5" i="1" s="1"/>
  <c r="D44" i="1"/>
  <c r="D5" i="1" s="1"/>
  <c r="C44" i="1"/>
  <c r="C5" i="1" s="1"/>
  <c r="N43" i="1"/>
  <c r="N4" i="1" s="1"/>
  <c r="M43" i="1"/>
  <c r="L43" i="1"/>
  <c r="L4" i="1" s="1"/>
  <c r="K43" i="1"/>
  <c r="K4" i="1" s="1"/>
  <c r="J43" i="1"/>
  <c r="J4" i="1" s="1"/>
  <c r="I43" i="1"/>
  <c r="H43" i="1"/>
  <c r="H4" i="1" s="1"/>
  <c r="G43" i="1"/>
  <c r="F43" i="1"/>
  <c r="F4" i="1" s="1"/>
  <c r="E43" i="1"/>
  <c r="D43" i="1"/>
  <c r="D4" i="1" s="1"/>
  <c r="C43" i="1"/>
  <c r="L38" i="1"/>
  <c r="D38" i="1"/>
  <c r="F36" i="1"/>
  <c r="H34" i="1"/>
  <c r="G34" i="1"/>
  <c r="D34" i="1"/>
  <c r="L33" i="1"/>
  <c r="I33" i="1"/>
  <c r="D33" i="1"/>
  <c r="K31" i="1"/>
  <c r="C31" i="1"/>
  <c r="H30" i="1"/>
  <c r="L29" i="1"/>
  <c r="D29" i="1"/>
  <c r="L26" i="1"/>
  <c r="G26" i="1"/>
  <c r="N24" i="1"/>
  <c r="M24" i="1"/>
  <c r="K23" i="1"/>
  <c r="J23" i="1"/>
  <c r="C23" i="1"/>
  <c r="L22" i="1"/>
  <c r="N20" i="1"/>
  <c r="I20" i="1"/>
  <c r="J19" i="1"/>
  <c r="H18" i="1"/>
  <c r="G18" i="1"/>
  <c r="L17" i="1"/>
  <c r="I17" i="1"/>
  <c r="K15" i="1"/>
  <c r="C15" i="1"/>
  <c r="E13" i="1"/>
  <c r="L10" i="1"/>
  <c r="G10" i="1"/>
  <c r="N8" i="1"/>
  <c r="M8" i="1"/>
  <c r="K7" i="1"/>
  <c r="J7" i="1"/>
  <c r="C7" i="1"/>
  <c r="G4" i="1"/>
  <c r="K14" i="14" l="1"/>
  <c r="O53" i="14"/>
  <c r="C16" i="14"/>
  <c r="G16" i="14"/>
  <c r="K16" i="14"/>
  <c r="G17" i="14"/>
  <c r="K17" i="14"/>
  <c r="C18" i="14"/>
  <c r="G18" i="14"/>
  <c r="K18" i="14"/>
  <c r="C20" i="14"/>
  <c r="G20" i="14"/>
  <c r="K20" i="14"/>
  <c r="O60" i="14"/>
  <c r="G22" i="14"/>
  <c r="K22" i="14"/>
  <c r="O61" i="14"/>
  <c r="G23" i="14"/>
  <c r="K23" i="14"/>
  <c r="C24" i="14"/>
  <c r="G24" i="14"/>
  <c r="K24" i="14"/>
  <c r="C25" i="14"/>
  <c r="G25" i="14"/>
  <c r="K25" i="14"/>
  <c r="G26" i="14"/>
  <c r="K26" i="14"/>
  <c r="C27" i="14"/>
  <c r="G27" i="14"/>
  <c r="K27" i="14"/>
  <c r="C28" i="14"/>
  <c r="G28" i="14"/>
  <c r="K28" i="14"/>
  <c r="O67" i="14"/>
  <c r="K29" i="14"/>
  <c r="C30" i="14"/>
  <c r="G30" i="14"/>
  <c r="K30" i="14"/>
  <c r="O69" i="14"/>
  <c r="G31" i="14"/>
  <c r="K31" i="14"/>
  <c r="C32" i="14"/>
  <c r="G32" i="14"/>
  <c r="K32" i="14"/>
  <c r="C33" i="14"/>
  <c r="G33" i="14"/>
  <c r="C34" i="14"/>
  <c r="G34" i="14"/>
  <c r="K34" i="14"/>
  <c r="G35" i="14"/>
  <c r="K35" i="14"/>
  <c r="C36" i="14"/>
  <c r="G36" i="14"/>
  <c r="K36" i="14"/>
  <c r="O75" i="14"/>
  <c r="G37" i="14"/>
  <c r="K37" i="14"/>
  <c r="O76" i="14"/>
  <c r="G38" i="14"/>
  <c r="K38" i="14"/>
  <c r="O77" i="14"/>
  <c r="G39" i="14"/>
  <c r="K39" i="14"/>
  <c r="O84" i="14"/>
  <c r="O86" i="14"/>
  <c r="O92" i="14"/>
  <c r="O93" i="14"/>
  <c r="O94" i="14"/>
  <c r="O96" i="14"/>
  <c r="C10" i="14"/>
  <c r="O12" i="6"/>
  <c r="O31" i="6"/>
  <c r="O35" i="6"/>
  <c r="J20" i="2"/>
  <c r="O20" i="2" s="1"/>
  <c r="O29" i="2"/>
  <c r="D22" i="14"/>
  <c r="F22" i="14"/>
  <c r="H22" i="14"/>
  <c r="J22" i="14"/>
  <c r="L22" i="14"/>
  <c r="N22" i="14"/>
  <c r="F23" i="14"/>
  <c r="J23" i="14"/>
  <c r="N23" i="14"/>
  <c r="F24" i="14"/>
  <c r="H24" i="14"/>
  <c r="J24" i="14"/>
  <c r="L24" i="14"/>
  <c r="D25" i="14"/>
  <c r="H25" i="14"/>
  <c r="L25" i="14"/>
  <c r="D26" i="14"/>
  <c r="H26" i="14"/>
  <c r="J26" i="14"/>
  <c r="L26" i="14"/>
  <c r="F27" i="14"/>
  <c r="J27" i="14"/>
  <c r="N27" i="14"/>
  <c r="D28" i="14"/>
  <c r="F28" i="14"/>
  <c r="H28" i="14"/>
  <c r="J28" i="14"/>
  <c r="L28" i="14"/>
  <c r="N28" i="14"/>
  <c r="D29" i="14"/>
  <c r="H29" i="14"/>
  <c r="L29" i="14"/>
  <c r="D30" i="14"/>
  <c r="F30" i="14"/>
  <c r="H30" i="14"/>
  <c r="J30" i="14"/>
  <c r="L30" i="14"/>
  <c r="N30" i="14"/>
  <c r="F31" i="14"/>
  <c r="J31" i="14"/>
  <c r="N31" i="14"/>
  <c r="D32" i="14"/>
  <c r="H32" i="14"/>
  <c r="J32" i="14"/>
  <c r="L32" i="14"/>
  <c r="D33" i="14"/>
  <c r="H33" i="14"/>
  <c r="L33" i="14"/>
  <c r="D34" i="14"/>
  <c r="H34" i="14"/>
  <c r="J34" i="14"/>
  <c r="L34" i="14"/>
  <c r="N34" i="14"/>
  <c r="F35" i="14"/>
  <c r="J35" i="14"/>
  <c r="N35" i="14"/>
  <c r="F36" i="14"/>
  <c r="H36" i="14"/>
  <c r="J36" i="14"/>
  <c r="N36" i="14"/>
  <c r="D37" i="14"/>
  <c r="L37" i="14"/>
  <c r="F38" i="14"/>
  <c r="H38" i="14"/>
  <c r="J38" i="14"/>
  <c r="L38" i="14"/>
  <c r="F39" i="14"/>
  <c r="J39" i="14"/>
  <c r="N39" i="14"/>
  <c r="D8" i="14"/>
  <c r="L8" i="14"/>
  <c r="D9" i="14"/>
  <c r="H9" i="14"/>
  <c r="L9" i="14"/>
  <c r="F10" i="14"/>
  <c r="J10" i="14"/>
  <c r="N10" i="14"/>
  <c r="F11" i="14"/>
  <c r="J11" i="14"/>
  <c r="N11" i="14"/>
  <c r="H12" i="14"/>
  <c r="D16" i="14"/>
  <c r="L16" i="14"/>
  <c r="D17" i="14"/>
  <c r="H17" i="14"/>
  <c r="L17" i="14"/>
  <c r="F18" i="14"/>
  <c r="J18" i="14"/>
  <c r="N18" i="14"/>
  <c r="F19" i="14"/>
  <c r="J19" i="14"/>
  <c r="N19" i="14"/>
  <c r="F20" i="14"/>
  <c r="L20" i="14"/>
  <c r="D21" i="14"/>
  <c r="H21" i="14"/>
  <c r="L21" i="14"/>
  <c r="O43" i="3"/>
  <c r="O52" i="3"/>
  <c r="O53" i="3"/>
  <c r="O56" i="3"/>
  <c r="O90" i="3"/>
  <c r="O91" i="3"/>
  <c r="O97" i="3"/>
  <c r="C17" i="3"/>
  <c r="O64" i="14"/>
  <c r="C26" i="14"/>
  <c r="O58" i="16"/>
  <c r="J20" i="16"/>
  <c r="O20" i="16" s="1"/>
  <c r="E37" i="15"/>
  <c r="I38" i="15"/>
  <c r="C21" i="16"/>
  <c r="E21" i="16"/>
  <c r="I21" i="16"/>
  <c r="M21" i="16"/>
  <c r="E22" i="16"/>
  <c r="I22" i="16"/>
  <c r="M22" i="16"/>
  <c r="I23" i="16"/>
  <c r="E24" i="16"/>
  <c r="I24" i="16"/>
  <c r="M24" i="16"/>
  <c r="E25" i="16"/>
  <c r="I25" i="16"/>
  <c r="M25" i="16"/>
  <c r="E26" i="16"/>
  <c r="I26" i="16"/>
  <c r="M26" i="16"/>
  <c r="E28" i="16"/>
  <c r="I28" i="16"/>
  <c r="M28" i="16"/>
  <c r="E29" i="16"/>
  <c r="I29" i="16"/>
  <c r="M29" i="16"/>
  <c r="E32" i="16"/>
  <c r="I32" i="16"/>
  <c r="M32" i="16"/>
  <c r="E33" i="16"/>
  <c r="I33" i="16"/>
  <c r="M33" i="16"/>
  <c r="E36" i="16"/>
  <c r="I36" i="16"/>
  <c r="M36" i="16"/>
  <c r="E37" i="16"/>
  <c r="I37" i="16"/>
  <c r="M37" i="16"/>
  <c r="F21" i="16"/>
  <c r="J21" i="16"/>
  <c r="F22" i="16"/>
  <c r="J22" i="16"/>
  <c r="N22" i="16"/>
  <c r="F24" i="16"/>
  <c r="J24" i="16"/>
  <c r="L24" i="16"/>
  <c r="N24" i="16"/>
  <c r="F25" i="16"/>
  <c r="J25" i="16"/>
  <c r="F28" i="16"/>
  <c r="J28" i="16"/>
  <c r="N28" i="16"/>
  <c r="F32" i="16"/>
  <c r="J32" i="16"/>
  <c r="N32" i="16"/>
  <c r="F36" i="16"/>
  <c r="J36" i="16"/>
  <c r="N36" i="16"/>
  <c r="C12" i="16"/>
  <c r="G12" i="16"/>
  <c r="H4" i="4"/>
  <c r="L4" i="4"/>
  <c r="D5" i="4"/>
  <c r="H6" i="4"/>
  <c r="D10" i="4"/>
  <c r="H10" i="4"/>
  <c r="H13" i="4"/>
  <c r="D14" i="4"/>
  <c r="H14" i="4"/>
  <c r="L14" i="4"/>
  <c r="D18" i="4"/>
  <c r="H18" i="4"/>
  <c r="L18" i="4"/>
  <c r="O19" i="13"/>
  <c r="O44" i="14"/>
  <c r="C6" i="14"/>
  <c r="O51" i="14"/>
  <c r="C13" i="14"/>
  <c r="M5" i="4"/>
  <c r="E7" i="4"/>
  <c r="I8" i="4"/>
  <c r="I9" i="4"/>
  <c r="O9" i="4" s="1"/>
  <c r="E11" i="4"/>
  <c r="I11" i="4"/>
  <c r="I12" i="4"/>
  <c r="M12" i="4"/>
  <c r="E13" i="4"/>
  <c r="I13" i="4"/>
  <c r="M13" i="4"/>
  <c r="E16" i="4"/>
  <c r="I16" i="4"/>
  <c r="E17" i="4"/>
  <c r="I17" i="4"/>
  <c r="M17" i="4"/>
  <c r="E19" i="4"/>
  <c r="M19" i="4"/>
  <c r="E20" i="4"/>
  <c r="M20" i="4"/>
  <c r="K22" i="4"/>
  <c r="C23" i="4"/>
  <c r="G23" i="4"/>
  <c r="K23" i="4"/>
  <c r="K26" i="4"/>
  <c r="C27" i="4"/>
  <c r="G27" i="4"/>
  <c r="K27" i="4"/>
  <c r="C29" i="4"/>
  <c r="K29" i="4"/>
  <c r="G30" i="4"/>
  <c r="C31" i="4"/>
  <c r="G31" i="4"/>
  <c r="K31" i="4"/>
  <c r="C34" i="4"/>
  <c r="G34" i="4"/>
  <c r="C35" i="4"/>
  <c r="G35" i="4"/>
  <c r="K35" i="4"/>
  <c r="O11" i="13"/>
  <c r="O23" i="13"/>
  <c r="O27" i="13"/>
  <c r="O35" i="13"/>
  <c r="D5" i="14"/>
  <c r="H5" i="14"/>
  <c r="L5" i="14"/>
  <c r="D7" i="14"/>
  <c r="H7" i="14"/>
  <c r="L7" i="14"/>
  <c r="D11" i="14"/>
  <c r="H11" i="14"/>
  <c r="L11" i="14"/>
  <c r="F13" i="14"/>
  <c r="J13" i="14"/>
  <c r="N13" i="14"/>
  <c r="F17" i="14"/>
  <c r="J17" i="14"/>
  <c r="N17" i="14"/>
  <c r="O13" i="15"/>
  <c r="I21" i="15"/>
  <c r="M21" i="15"/>
  <c r="E22" i="15"/>
  <c r="I22" i="15"/>
  <c r="M22" i="15"/>
  <c r="E23" i="15"/>
  <c r="I23" i="15"/>
  <c r="M23" i="15"/>
  <c r="E24" i="15"/>
  <c r="I24" i="15"/>
  <c r="M24" i="15"/>
  <c r="E26" i="15"/>
  <c r="I26" i="15"/>
  <c r="M27" i="15"/>
  <c r="E28" i="15"/>
  <c r="I28" i="15"/>
  <c r="M28" i="15"/>
  <c r="E29" i="15"/>
  <c r="I29" i="15"/>
  <c r="M29" i="15"/>
  <c r="M30" i="15"/>
  <c r="E31" i="15"/>
  <c r="I31" i="15"/>
  <c r="M31" i="15"/>
  <c r="E33" i="15"/>
  <c r="I33" i="15"/>
  <c r="M33" i="15"/>
  <c r="E34" i="15"/>
  <c r="I34" i="15"/>
  <c r="M34" i="15"/>
  <c r="E35" i="15"/>
  <c r="I36" i="15"/>
  <c r="M36" i="15"/>
  <c r="I37" i="15"/>
  <c r="M37" i="15"/>
  <c r="E38" i="15"/>
  <c r="M38" i="15"/>
  <c r="G4" i="15"/>
  <c r="K4" i="15"/>
  <c r="C5" i="15"/>
  <c r="G5" i="15"/>
  <c r="K5" i="15"/>
  <c r="C6" i="15"/>
  <c r="G6" i="15"/>
  <c r="K6" i="15"/>
  <c r="G7" i="15"/>
  <c r="K7" i="15"/>
  <c r="G8" i="15"/>
  <c r="K8" i="15"/>
  <c r="C9" i="15"/>
  <c r="E9" i="15"/>
  <c r="G9" i="15"/>
  <c r="I9" i="15"/>
  <c r="K9" i="15"/>
  <c r="M9" i="15"/>
  <c r="O49" i="15"/>
  <c r="O50" i="15"/>
  <c r="O51" i="15"/>
  <c r="G15" i="15"/>
  <c r="K15" i="15"/>
  <c r="O54" i="15"/>
  <c r="G16" i="15"/>
  <c r="O55" i="15"/>
  <c r="K17" i="15"/>
  <c r="O56" i="15"/>
  <c r="G18" i="15"/>
  <c r="C19" i="15"/>
  <c r="G19" i="15"/>
  <c r="K19" i="15"/>
  <c r="C20" i="15"/>
  <c r="G20" i="15"/>
  <c r="C21" i="15"/>
  <c r="G21" i="15"/>
  <c r="K21" i="15"/>
  <c r="C22" i="15"/>
  <c r="K22" i="15"/>
  <c r="O61" i="15"/>
  <c r="G23" i="15"/>
  <c r="O62" i="15"/>
  <c r="K24" i="15"/>
  <c r="K25" i="15"/>
  <c r="G27" i="15"/>
  <c r="K27" i="15"/>
  <c r="O66" i="15"/>
  <c r="G28" i="15"/>
  <c r="K28" i="15"/>
  <c r="O67" i="15"/>
  <c r="G29" i="15"/>
  <c r="K29" i="15"/>
  <c r="C30" i="15"/>
  <c r="G30" i="15"/>
  <c r="K30" i="15"/>
  <c r="O69" i="15"/>
  <c r="G31" i="15"/>
  <c r="O70" i="15"/>
  <c r="G32" i="15"/>
  <c r="K32" i="15"/>
  <c r="G33" i="15"/>
  <c r="K33" i="15"/>
  <c r="G34" i="15"/>
  <c r="K34" i="15"/>
  <c r="C35" i="15"/>
  <c r="G35" i="15"/>
  <c r="K35" i="15"/>
  <c r="C36" i="15"/>
  <c r="G36" i="15"/>
  <c r="K36" i="15"/>
  <c r="C37" i="15"/>
  <c r="G37" i="15"/>
  <c r="K37" i="15"/>
  <c r="C38" i="15"/>
  <c r="G38" i="15"/>
  <c r="O80" i="15"/>
  <c r="O82" i="15"/>
  <c r="O83" i="15"/>
  <c r="O84" i="15"/>
  <c r="O86" i="15"/>
  <c r="O87" i="15"/>
  <c r="O88" i="15"/>
  <c r="O89" i="15"/>
  <c r="O94" i="15"/>
  <c r="O95" i="15"/>
  <c r="F21" i="15"/>
  <c r="N21" i="15"/>
  <c r="F22" i="15"/>
  <c r="N22" i="15"/>
  <c r="J23" i="15"/>
  <c r="F24" i="15"/>
  <c r="N24" i="15"/>
  <c r="F25" i="15"/>
  <c r="J25" i="15"/>
  <c r="N25" i="15"/>
  <c r="F26" i="15"/>
  <c r="J26" i="15"/>
  <c r="N26" i="15"/>
  <c r="F27" i="15"/>
  <c r="J27" i="15"/>
  <c r="N27" i="15"/>
  <c r="F28" i="15"/>
  <c r="J28" i="15"/>
  <c r="N28" i="15"/>
  <c r="F29" i="15"/>
  <c r="J29" i="15"/>
  <c r="N29" i="15"/>
  <c r="F30" i="15"/>
  <c r="J31" i="15"/>
  <c r="F32" i="15"/>
  <c r="J32" i="15"/>
  <c r="F35" i="15"/>
  <c r="J35" i="15"/>
  <c r="N35" i="15"/>
  <c r="F37" i="15"/>
  <c r="N37" i="15"/>
  <c r="N14" i="15"/>
  <c r="F16" i="15"/>
  <c r="J16" i="15"/>
  <c r="N16" i="15"/>
  <c r="F17" i="15"/>
  <c r="J17" i="15"/>
  <c r="N17" i="15"/>
  <c r="F18" i="15"/>
  <c r="J18" i="15"/>
  <c r="N18" i="15"/>
  <c r="F19" i="15"/>
  <c r="D21" i="16"/>
  <c r="H21" i="16"/>
  <c r="L21" i="16"/>
  <c r="D22" i="16"/>
  <c r="H22" i="16"/>
  <c r="L22" i="16"/>
  <c r="D23" i="16"/>
  <c r="F23" i="16"/>
  <c r="J23" i="16"/>
  <c r="N23" i="16"/>
  <c r="D24" i="16"/>
  <c r="H24" i="16"/>
  <c r="D25" i="16"/>
  <c r="H25" i="16"/>
  <c r="L25" i="16"/>
  <c r="D26" i="16"/>
  <c r="H26" i="16"/>
  <c r="L26" i="16"/>
  <c r="F27" i="16"/>
  <c r="J27" i="16"/>
  <c r="N27" i="16"/>
  <c r="D29" i="16"/>
  <c r="H29" i="16"/>
  <c r="L29" i="16"/>
  <c r="D30" i="16"/>
  <c r="H30" i="16"/>
  <c r="L30" i="16"/>
  <c r="F31" i="16"/>
  <c r="J31" i="16"/>
  <c r="N31" i="16"/>
  <c r="D33" i="16"/>
  <c r="H33" i="16"/>
  <c r="L33" i="16"/>
  <c r="D34" i="16"/>
  <c r="H34" i="16"/>
  <c r="L34" i="16"/>
  <c r="F35" i="16"/>
  <c r="J35" i="16"/>
  <c r="N35" i="16"/>
  <c r="D37" i="16"/>
  <c r="H37" i="16"/>
  <c r="L37" i="16"/>
  <c r="D38" i="16"/>
  <c r="H38" i="16"/>
  <c r="L38" i="16"/>
  <c r="O136" i="16"/>
  <c r="G21" i="16"/>
  <c r="C22" i="16"/>
  <c r="G22" i="16"/>
  <c r="K22" i="16"/>
  <c r="C23" i="16"/>
  <c r="K23" i="16"/>
  <c r="O139" i="16"/>
  <c r="G24" i="16"/>
  <c r="K24" i="16"/>
  <c r="O140" i="16"/>
  <c r="K25" i="16"/>
  <c r="O141" i="16"/>
  <c r="O142" i="16"/>
  <c r="K27" i="16"/>
  <c r="C28" i="16"/>
  <c r="G28" i="16"/>
  <c r="K28" i="16"/>
  <c r="K31" i="16"/>
  <c r="C32" i="16"/>
  <c r="G32" i="16"/>
  <c r="K32" i="16"/>
  <c r="O148" i="16"/>
  <c r="O150" i="16"/>
  <c r="K35" i="16"/>
  <c r="C36" i="16"/>
  <c r="G36" i="16"/>
  <c r="K36" i="16"/>
  <c r="O152" i="16"/>
  <c r="O153" i="16"/>
  <c r="O34" i="2"/>
  <c r="E21" i="1"/>
  <c r="M21" i="1"/>
  <c r="E22" i="1"/>
  <c r="I22" i="1"/>
  <c r="O16" i="6"/>
  <c r="O31" i="13"/>
  <c r="E9" i="14"/>
  <c r="I9" i="14"/>
  <c r="M9" i="14"/>
  <c r="E13" i="14"/>
  <c r="I13" i="14"/>
  <c r="M13" i="14"/>
  <c r="E17" i="14"/>
  <c r="I17" i="14"/>
  <c r="M17" i="14"/>
  <c r="O30" i="13"/>
  <c r="C22" i="14"/>
  <c r="O22" i="14" s="1"/>
  <c r="C29" i="14"/>
  <c r="F9" i="14"/>
  <c r="J9" i="14"/>
  <c r="N9" i="14"/>
  <c r="O24" i="14"/>
  <c r="O34" i="14"/>
  <c r="C5" i="14"/>
  <c r="G5" i="14"/>
  <c r="K5" i="14"/>
  <c r="C7" i="14"/>
  <c r="G7" i="14"/>
  <c r="K7" i="14"/>
  <c r="C11" i="14"/>
  <c r="G11" i="14"/>
  <c r="K11" i="14"/>
  <c r="C15" i="14"/>
  <c r="G15" i="14"/>
  <c r="K15" i="14"/>
  <c r="G19" i="14"/>
  <c r="K19" i="14"/>
  <c r="C21" i="14"/>
  <c r="G21" i="14"/>
  <c r="K21" i="14"/>
  <c r="O7" i="13"/>
  <c r="O15" i="13"/>
  <c r="O9" i="13"/>
  <c r="C23" i="14"/>
  <c r="C31" i="14"/>
  <c r="C37" i="14"/>
  <c r="C38" i="14"/>
  <c r="C39" i="14"/>
  <c r="F21" i="14"/>
  <c r="N21" i="14"/>
  <c r="F25" i="14"/>
  <c r="J25" i="14"/>
  <c r="N25" i="14"/>
  <c r="F29" i="14"/>
  <c r="J29" i="14"/>
  <c r="N29" i="14"/>
  <c r="F33" i="14"/>
  <c r="J33" i="14"/>
  <c r="N33" i="14"/>
  <c r="F37" i="14"/>
  <c r="J37" i="14"/>
  <c r="N37" i="14"/>
  <c r="F8" i="14"/>
  <c r="J8" i="14"/>
  <c r="N8" i="14"/>
  <c r="F12" i="14"/>
  <c r="J12" i="14"/>
  <c r="N12" i="14"/>
  <c r="F16" i="14"/>
  <c r="J16" i="14"/>
  <c r="N16" i="14"/>
  <c r="C17" i="15"/>
  <c r="C28" i="15"/>
  <c r="O42" i="15"/>
  <c r="C4" i="15"/>
  <c r="O5" i="15"/>
  <c r="O45" i="15"/>
  <c r="C7" i="15"/>
  <c r="O46" i="15"/>
  <c r="C8" i="15"/>
  <c r="O53" i="15"/>
  <c r="C15" i="15"/>
  <c r="O65" i="15"/>
  <c r="C27" i="15"/>
  <c r="O71" i="15"/>
  <c r="C33" i="15"/>
  <c r="O72" i="15"/>
  <c r="C34" i="15"/>
  <c r="C14" i="15"/>
  <c r="G14" i="15"/>
  <c r="K14" i="15"/>
  <c r="D15" i="14"/>
  <c r="H15" i="14"/>
  <c r="L15" i="14"/>
  <c r="D19" i="14"/>
  <c r="H19" i="14"/>
  <c r="L19" i="14"/>
  <c r="D23" i="14"/>
  <c r="H23" i="14"/>
  <c r="L23" i="14"/>
  <c r="D31" i="14"/>
  <c r="H31" i="14"/>
  <c r="L31" i="14"/>
  <c r="D35" i="14"/>
  <c r="H35" i="14"/>
  <c r="L35" i="14"/>
  <c r="D39" i="14"/>
  <c r="H39" i="14"/>
  <c r="L39" i="14"/>
  <c r="D6" i="14"/>
  <c r="H6" i="14"/>
  <c r="L6" i="14"/>
  <c r="D10" i="14"/>
  <c r="H10" i="14"/>
  <c r="L10" i="14"/>
  <c r="D14" i="14"/>
  <c r="H14" i="14"/>
  <c r="L14" i="14"/>
  <c r="D18" i="14"/>
  <c r="H18" i="14"/>
  <c r="L18" i="14"/>
  <c r="O99" i="14"/>
  <c r="O101" i="14"/>
  <c r="O102" i="14"/>
  <c r="O104" i="14"/>
  <c r="O105" i="14"/>
  <c r="O109" i="14"/>
  <c r="O110" i="14"/>
  <c r="O111" i="14"/>
  <c r="O112" i="14"/>
  <c r="O113" i="14"/>
  <c r="O115" i="14"/>
  <c r="O122" i="14"/>
  <c r="O123" i="14"/>
  <c r="O127" i="14"/>
  <c r="O128" i="14"/>
  <c r="O129" i="14"/>
  <c r="O130" i="14"/>
  <c r="O131" i="14"/>
  <c r="O133" i="14"/>
  <c r="O135" i="14"/>
  <c r="O138" i="14"/>
  <c r="O139" i="14"/>
  <c r="O143" i="14"/>
  <c r="O144" i="14"/>
  <c r="O145" i="14"/>
  <c r="O146" i="14"/>
  <c r="O147" i="14"/>
  <c r="O149" i="14"/>
  <c r="C24" i="15"/>
  <c r="O24" i="15" s="1"/>
  <c r="C29" i="15"/>
  <c r="C32" i="15"/>
  <c r="O15" i="16"/>
  <c r="D16" i="16"/>
  <c r="H16" i="16"/>
  <c r="L16" i="16"/>
  <c r="D28" i="16"/>
  <c r="H28" i="16"/>
  <c r="L28" i="16"/>
  <c r="D32" i="16"/>
  <c r="H32" i="16"/>
  <c r="L32" i="16"/>
  <c r="D36" i="16"/>
  <c r="H36" i="16"/>
  <c r="L36" i="16"/>
  <c r="D7" i="16"/>
  <c r="H7" i="16"/>
  <c r="L7" i="16"/>
  <c r="D9" i="15"/>
  <c r="H9" i="15"/>
  <c r="L9" i="15"/>
  <c r="O98" i="15"/>
  <c r="O99" i="15"/>
  <c r="O100" i="15"/>
  <c r="O101" i="15"/>
  <c r="C26" i="15"/>
  <c r="G26" i="15"/>
  <c r="K26" i="15"/>
  <c r="O106" i="15"/>
  <c r="O107" i="15"/>
  <c r="O109" i="15"/>
  <c r="O110" i="15"/>
  <c r="O112" i="15"/>
  <c r="O114" i="15"/>
  <c r="K38" i="15"/>
  <c r="O119" i="15"/>
  <c r="O120" i="15"/>
  <c r="O124" i="15"/>
  <c r="O125" i="15"/>
  <c r="O127" i="15"/>
  <c r="O128" i="15"/>
  <c r="O130" i="15"/>
  <c r="O132" i="15"/>
  <c r="O133" i="15"/>
  <c r="O134" i="15"/>
  <c r="F38" i="15"/>
  <c r="J38" i="15"/>
  <c r="N38" i="15"/>
  <c r="E11" i="16"/>
  <c r="I11" i="16"/>
  <c r="M11" i="16"/>
  <c r="O151" i="14"/>
  <c r="O152" i="14"/>
  <c r="O154" i="14"/>
  <c r="E25" i="15"/>
  <c r="I25" i="15"/>
  <c r="M25" i="15"/>
  <c r="E20" i="15"/>
  <c r="I20" i="15"/>
  <c r="M20" i="15"/>
  <c r="D21" i="15"/>
  <c r="H21" i="15"/>
  <c r="L21" i="15"/>
  <c r="D37" i="15"/>
  <c r="H37" i="15"/>
  <c r="L37" i="15"/>
  <c r="O136" i="15"/>
  <c r="O137" i="15"/>
  <c r="O139" i="15"/>
  <c r="O140" i="15"/>
  <c r="O142" i="15"/>
  <c r="O144" i="15"/>
  <c r="O145" i="15"/>
  <c r="O146" i="15"/>
  <c r="O147" i="15"/>
  <c r="O148" i="15"/>
  <c r="O152" i="15"/>
  <c r="O153" i="15"/>
  <c r="O17" i="16"/>
  <c r="F20" i="15"/>
  <c r="N20" i="15"/>
  <c r="F36" i="15"/>
  <c r="J36" i="15"/>
  <c r="N36" i="15"/>
  <c r="F15" i="15"/>
  <c r="J15" i="15"/>
  <c r="N15" i="15"/>
  <c r="E32" i="15"/>
  <c r="I32" i="15"/>
  <c r="M32" i="15"/>
  <c r="O8" i="16"/>
  <c r="O9" i="16"/>
  <c r="O19" i="16"/>
  <c r="O97" i="16"/>
  <c r="K21" i="16"/>
  <c r="O98" i="16"/>
  <c r="G23" i="16"/>
  <c r="C24" i="16"/>
  <c r="O101" i="16"/>
  <c r="C25" i="16"/>
  <c r="G25" i="16"/>
  <c r="O102" i="16"/>
  <c r="C27" i="16"/>
  <c r="G27" i="16"/>
  <c r="C29" i="16"/>
  <c r="G29" i="16"/>
  <c r="K29" i="16"/>
  <c r="O106" i="16"/>
  <c r="O107" i="16"/>
  <c r="C31" i="16"/>
  <c r="G31" i="16"/>
  <c r="O108" i="16"/>
  <c r="C33" i="16"/>
  <c r="G33" i="16"/>
  <c r="K33" i="16"/>
  <c r="O111" i="16"/>
  <c r="C35" i="16"/>
  <c r="G35" i="16"/>
  <c r="O112" i="16"/>
  <c r="C37" i="16"/>
  <c r="G37" i="16"/>
  <c r="K37" i="16"/>
  <c r="O114" i="16"/>
  <c r="O120" i="16"/>
  <c r="O123" i="16"/>
  <c r="O124" i="16"/>
  <c r="O125" i="16"/>
  <c r="O126" i="16"/>
  <c r="F6" i="16"/>
  <c r="J6" i="16"/>
  <c r="N6" i="16"/>
  <c r="E23" i="16"/>
  <c r="M23" i="16"/>
  <c r="E27" i="16"/>
  <c r="I27" i="16"/>
  <c r="M27" i="16"/>
  <c r="E31" i="16"/>
  <c r="I31" i="16"/>
  <c r="M31" i="16"/>
  <c r="E35" i="16"/>
  <c r="I35" i="16"/>
  <c r="M35" i="16"/>
  <c r="E4" i="16"/>
  <c r="I4" i="16"/>
  <c r="M4" i="16"/>
  <c r="E18" i="16"/>
  <c r="I18" i="16"/>
  <c r="M18" i="16"/>
  <c r="H23" i="16"/>
  <c r="L23" i="16"/>
  <c r="D27" i="16"/>
  <c r="H27" i="16"/>
  <c r="L27" i="16"/>
  <c r="D31" i="16"/>
  <c r="H31" i="16"/>
  <c r="L31" i="16"/>
  <c r="D35" i="16"/>
  <c r="H35" i="16"/>
  <c r="L35" i="16"/>
  <c r="O42" i="16"/>
  <c r="O44" i="16"/>
  <c r="O45" i="16"/>
  <c r="O46" i="16"/>
  <c r="O47" i="16"/>
  <c r="C10" i="16"/>
  <c r="G10" i="16"/>
  <c r="K10" i="16"/>
  <c r="O52" i="16"/>
  <c r="O53" i="16"/>
  <c r="O55" i="16"/>
  <c r="O56" i="16"/>
  <c r="O60" i="16"/>
  <c r="O61" i="16"/>
  <c r="O62" i="16"/>
  <c r="O63" i="16"/>
  <c r="C26" i="16"/>
  <c r="G26" i="16"/>
  <c r="K26" i="16"/>
  <c r="O66" i="16"/>
  <c r="C30" i="16"/>
  <c r="G30" i="16"/>
  <c r="K30" i="16"/>
  <c r="O69" i="16"/>
  <c r="O71" i="16"/>
  <c r="C34" i="16"/>
  <c r="G34" i="16"/>
  <c r="K34" i="16"/>
  <c r="O73" i="16"/>
  <c r="O74" i="16"/>
  <c r="C38" i="16"/>
  <c r="G38" i="16"/>
  <c r="K38" i="16"/>
  <c r="O80" i="16"/>
  <c r="C5" i="16"/>
  <c r="G5" i="16"/>
  <c r="K5" i="16"/>
  <c r="O83" i="16"/>
  <c r="O85" i="16"/>
  <c r="O86" i="16"/>
  <c r="O89" i="16"/>
  <c r="O90" i="16"/>
  <c r="O93" i="16"/>
  <c r="O94" i="16"/>
  <c r="O95" i="16"/>
  <c r="F26" i="16"/>
  <c r="J26" i="16"/>
  <c r="N26" i="16"/>
  <c r="F30" i="16"/>
  <c r="J30" i="16"/>
  <c r="N30" i="16"/>
  <c r="F34" i="16"/>
  <c r="J34" i="16"/>
  <c r="N34" i="16"/>
  <c r="F38" i="16"/>
  <c r="J38" i="16"/>
  <c r="N38" i="16"/>
  <c r="F13" i="16"/>
  <c r="J13" i="16"/>
  <c r="N13" i="16"/>
  <c r="E30" i="16"/>
  <c r="I30" i="16"/>
  <c r="M30" i="16"/>
  <c r="E34" i="16"/>
  <c r="I34" i="16"/>
  <c r="M34" i="16"/>
  <c r="E38" i="16"/>
  <c r="I38" i="16"/>
  <c r="M38" i="16"/>
  <c r="K12" i="16"/>
  <c r="O129" i="16"/>
  <c r="O131" i="16"/>
  <c r="O132" i="16"/>
  <c r="F29" i="16"/>
  <c r="J29" i="16"/>
  <c r="N29" i="16"/>
  <c r="F33" i="16"/>
  <c r="J33" i="16"/>
  <c r="N33" i="16"/>
  <c r="F37" i="16"/>
  <c r="J37" i="16"/>
  <c r="N37" i="16"/>
  <c r="F5" i="1"/>
  <c r="N9" i="1"/>
  <c r="J13" i="1"/>
  <c r="J17" i="1"/>
  <c r="O30" i="2"/>
  <c r="O35" i="2"/>
  <c r="O8" i="5"/>
  <c r="O25" i="5"/>
  <c r="O46" i="1"/>
  <c r="O50" i="1"/>
  <c r="O53" i="1"/>
  <c r="O62" i="1"/>
  <c r="O63" i="1"/>
  <c r="O66" i="1"/>
  <c r="O67" i="1"/>
  <c r="O70" i="1"/>
  <c r="O73" i="1"/>
  <c r="O85" i="1"/>
  <c r="G8" i="1"/>
  <c r="O90" i="1"/>
  <c r="G12" i="1"/>
  <c r="O94" i="1"/>
  <c r="K16" i="1"/>
  <c r="O98" i="1"/>
  <c r="C20" i="1"/>
  <c r="N21" i="1"/>
  <c r="F25" i="1"/>
  <c r="F29" i="1"/>
  <c r="F33" i="1"/>
  <c r="F37" i="1"/>
  <c r="O28" i="2"/>
  <c r="O47" i="3"/>
  <c r="C8" i="3"/>
  <c r="O51" i="3"/>
  <c r="C12" i="3"/>
  <c r="E21" i="4"/>
  <c r="I21" i="4"/>
  <c r="M21" i="4"/>
  <c r="E25" i="4"/>
  <c r="I25" i="4"/>
  <c r="M25" i="4"/>
  <c r="E29" i="4"/>
  <c r="I29" i="4"/>
  <c r="M29" i="4"/>
  <c r="E33" i="4"/>
  <c r="I33" i="4"/>
  <c r="M33" i="4"/>
  <c r="E37" i="4"/>
  <c r="I37" i="4"/>
  <c r="M37" i="4"/>
  <c r="O5" i="5"/>
  <c r="N5" i="1"/>
  <c r="F9" i="1"/>
  <c r="F13" i="1"/>
  <c r="F17" i="1"/>
  <c r="O43" i="1"/>
  <c r="O47" i="1"/>
  <c r="O51" i="1"/>
  <c r="O57" i="1"/>
  <c r="O65" i="1"/>
  <c r="O75" i="1"/>
  <c r="O83" i="1"/>
  <c r="O88" i="1"/>
  <c r="O92" i="1"/>
  <c r="O96" i="1"/>
  <c r="K20" i="1"/>
  <c r="J21" i="1"/>
  <c r="J25" i="1"/>
  <c r="N29" i="1"/>
  <c r="N33" i="1"/>
  <c r="J20" i="1"/>
  <c r="O20" i="1" s="1"/>
  <c r="H7" i="1"/>
  <c r="H11" i="1"/>
  <c r="H15" i="1"/>
  <c r="H19" i="1"/>
  <c r="O100" i="1"/>
  <c r="O101" i="1"/>
  <c r="O102" i="1"/>
  <c r="C24" i="1"/>
  <c r="O104" i="1"/>
  <c r="O105" i="1"/>
  <c r="O106" i="1"/>
  <c r="O107" i="1"/>
  <c r="O108" i="1"/>
  <c r="O109" i="1"/>
  <c r="O110" i="1"/>
  <c r="G32" i="1"/>
  <c r="O112" i="1"/>
  <c r="O114" i="1"/>
  <c r="C36" i="1"/>
  <c r="G36" i="1"/>
  <c r="O116" i="1"/>
  <c r="O4" i="2"/>
  <c r="O5" i="2"/>
  <c r="O6" i="2"/>
  <c r="O14" i="2"/>
  <c r="O15" i="2"/>
  <c r="O16" i="2"/>
  <c r="O33" i="2"/>
  <c r="C13" i="3"/>
  <c r="D5" i="3"/>
  <c r="H5" i="3"/>
  <c r="L5" i="3"/>
  <c r="D9" i="3"/>
  <c r="H9" i="3"/>
  <c r="J5" i="1"/>
  <c r="J9" i="1"/>
  <c r="O9" i="1" s="1"/>
  <c r="N13" i="1"/>
  <c r="N17" i="1"/>
  <c r="O31" i="2"/>
  <c r="O36" i="2"/>
  <c r="O45" i="1"/>
  <c r="O49" i="1"/>
  <c r="O54" i="1"/>
  <c r="O55" i="1"/>
  <c r="O58" i="1"/>
  <c r="O61" i="1"/>
  <c r="O69" i="1"/>
  <c r="O71" i="1"/>
  <c r="O74" i="1"/>
  <c r="O77" i="1"/>
  <c r="O84" i="1"/>
  <c r="O86" i="1"/>
  <c r="C8" i="1"/>
  <c r="K8" i="1"/>
  <c r="O89" i="1"/>
  <c r="C12" i="1"/>
  <c r="K12" i="1"/>
  <c r="O93" i="1"/>
  <c r="C16" i="1"/>
  <c r="O16" i="1" s="1"/>
  <c r="G16" i="1"/>
  <c r="O97" i="1"/>
  <c r="G20" i="1"/>
  <c r="F21" i="1"/>
  <c r="N25" i="1"/>
  <c r="J29" i="1"/>
  <c r="O29" i="1" s="1"/>
  <c r="J33" i="1"/>
  <c r="J37" i="1"/>
  <c r="N37" i="1"/>
  <c r="H38" i="2"/>
  <c r="O38" i="2" s="1"/>
  <c r="D7" i="1"/>
  <c r="L7" i="1"/>
  <c r="D11" i="1"/>
  <c r="L11" i="1"/>
  <c r="D15" i="1"/>
  <c r="L15" i="1"/>
  <c r="D19" i="1"/>
  <c r="L19" i="1"/>
  <c r="G24" i="1"/>
  <c r="K24" i="1"/>
  <c r="G28" i="1"/>
  <c r="K28" i="1"/>
  <c r="C32" i="1"/>
  <c r="K32" i="1"/>
  <c r="O113" i="1"/>
  <c r="K36" i="1"/>
  <c r="O117" i="1"/>
  <c r="C4" i="1"/>
  <c r="C6" i="1"/>
  <c r="C10" i="1"/>
  <c r="C14" i="1"/>
  <c r="C18" i="1"/>
  <c r="C22" i="1"/>
  <c r="C26" i="1"/>
  <c r="C30" i="1"/>
  <c r="C34" i="1"/>
  <c r="C38" i="1"/>
  <c r="E4" i="1"/>
  <c r="I4" i="1"/>
  <c r="M4" i="1"/>
  <c r="E6" i="1"/>
  <c r="I6" i="1"/>
  <c r="M6" i="1"/>
  <c r="E10" i="1"/>
  <c r="I10" i="1"/>
  <c r="M10" i="1"/>
  <c r="E14" i="1"/>
  <c r="I14" i="1"/>
  <c r="M14" i="1"/>
  <c r="E18" i="1"/>
  <c r="I18" i="1"/>
  <c r="M18" i="1"/>
  <c r="D23" i="1"/>
  <c r="H23" i="1"/>
  <c r="L23" i="1"/>
  <c r="D27" i="1"/>
  <c r="H27" i="1"/>
  <c r="L27" i="1"/>
  <c r="D31" i="1"/>
  <c r="H31" i="1"/>
  <c r="L31" i="1"/>
  <c r="D35" i="1"/>
  <c r="H35" i="1"/>
  <c r="L35" i="1"/>
  <c r="O19" i="2"/>
  <c r="O21" i="2"/>
  <c r="O12" i="2"/>
  <c r="O13" i="2"/>
  <c r="O17" i="2"/>
  <c r="O18" i="2"/>
  <c r="O22" i="2"/>
  <c r="O32" i="2"/>
  <c r="O37" i="2"/>
  <c r="O57" i="3"/>
  <c r="O63" i="3"/>
  <c r="C24" i="3"/>
  <c r="O67" i="3"/>
  <c r="C28" i="3"/>
  <c r="O68" i="3"/>
  <c r="O69" i="3"/>
  <c r="O72" i="3"/>
  <c r="O73" i="3"/>
  <c r="C4" i="3"/>
  <c r="G4" i="3"/>
  <c r="K4" i="3"/>
  <c r="C6" i="3"/>
  <c r="G6" i="3"/>
  <c r="K6" i="3"/>
  <c r="O85" i="3"/>
  <c r="O86" i="3"/>
  <c r="O87" i="3"/>
  <c r="C10" i="3"/>
  <c r="G10" i="3"/>
  <c r="K10" i="3"/>
  <c r="C14" i="3"/>
  <c r="G14" i="3"/>
  <c r="K14" i="3"/>
  <c r="C18" i="3"/>
  <c r="G18" i="3"/>
  <c r="K18" i="3"/>
  <c r="C22" i="3"/>
  <c r="L9" i="3"/>
  <c r="D13" i="3"/>
  <c r="H13" i="3"/>
  <c r="L13" i="3"/>
  <c r="D17" i="3"/>
  <c r="H17" i="3"/>
  <c r="L17" i="3"/>
  <c r="D21" i="3"/>
  <c r="H21" i="3"/>
  <c r="L21" i="3"/>
  <c r="D25" i="3"/>
  <c r="H25" i="3"/>
  <c r="L25" i="3"/>
  <c r="D29" i="3"/>
  <c r="H29" i="3"/>
  <c r="L29" i="3"/>
  <c r="D33" i="3"/>
  <c r="H33" i="3"/>
  <c r="L33" i="3"/>
  <c r="D37" i="3"/>
  <c r="H37" i="3"/>
  <c r="L37" i="3"/>
  <c r="M22" i="1"/>
  <c r="E26" i="1"/>
  <c r="I26" i="1"/>
  <c r="M26" i="1"/>
  <c r="E30" i="1"/>
  <c r="I30" i="1"/>
  <c r="M30" i="1"/>
  <c r="E34" i="1"/>
  <c r="I34" i="1"/>
  <c r="M34" i="1"/>
  <c r="E38" i="1"/>
  <c r="I38" i="1"/>
  <c r="M38" i="1"/>
  <c r="O7" i="2"/>
  <c r="O8" i="2"/>
  <c r="O9" i="2"/>
  <c r="O10" i="2"/>
  <c r="O23" i="2"/>
  <c r="O24" i="2"/>
  <c r="O25" i="2"/>
  <c r="O26" i="2"/>
  <c r="O43" i="2"/>
  <c r="O46" i="2"/>
  <c r="O47" i="2"/>
  <c r="O48" i="2"/>
  <c r="O49" i="2"/>
  <c r="O11" i="2"/>
  <c r="O52" i="2"/>
  <c r="O53" i="2"/>
  <c r="O54" i="2"/>
  <c r="O58" i="2"/>
  <c r="O62" i="2"/>
  <c r="O63" i="2"/>
  <c r="O64" i="2"/>
  <c r="O65" i="2"/>
  <c r="O66" i="2"/>
  <c r="O68" i="2"/>
  <c r="O69" i="2"/>
  <c r="O70" i="2"/>
  <c r="O74" i="2"/>
  <c r="O75" i="2"/>
  <c r="O82" i="2"/>
  <c r="O83" i="2"/>
  <c r="O84" i="2"/>
  <c r="O86" i="2"/>
  <c r="O87" i="2"/>
  <c r="O88" i="2"/>
  <c r="O92" i="2"/>
  <c r="O93" i="2"/>
  <c r="O96" i="2"/>
  <c r="O97" i="2"/>
  <c r="O99" i="2"/>
  <c r="O100" i="2"/>
  <c r="O102" i="2"/>
  <c r="O103" i="2"/>
  <c r="O104" i="2"/>
  <c r="O108" i="2"/>
  <c r="O109" i="2"/>
  <c r="O112" i="2"/>
  <c r="O113" i="2"/>
  <c r="O114" i="2"/>
  <c r="O115" i="2"/>
  <c r="O116" i="2"/>
  <c r="E8" i="3"/>
  <c r="I8" i="3"/>
  <c r="M8" i="3"/>
  <c r="E12" i="3"/>
  <c r="I12" i="3"/>
  <c r="M12" i="3"/>
  <c r="E16" i="3"/>
  <c r="I16" i="3"/>
  <c r="M16" i="3"/>
  <c r="E20" i="3"/>
  <c r="I20" i="3"/>
  <c r="M20" i="3"/>
  <c r="E24" i="3"/>
  <c r="I24" i="3"/>
  <c r="M24" i="3"/>
  <c r="E28" i="3"/>
  <c r="I28" i="3"/>
  <c r="M28" i="3"/>
  <c r="E32" i="3"/>
  <c r="I32" i="3"/>
  <c r="M32" i="3"/>
  <c r="E36" i="3"/>
  <c r="I36" i="3"/>
  <c r="M36" i="3"/>
  <c r="O44" i="4"/>
  <c r="O50" i="4"/>
  <c r="O52" i="4"/>
  <c r="O17" i="4"/>
  <c r="O58" i="4"/>
  <c r="F16" i="4"/>
  <c r="J16" i="4"/>
  <c r="N16" i="4"/>
  <c r="F20" i="4"/>
  <c r="J20" i="4"/>
  <c r="O20" i="4" s="1"/>
  <c r="O99" i="4"/>
  <c r="N20" i="4"/>
  <c r="F7" i="3"/>
  <c r="J7" i="3"/>
  <c r="N7" i="3"/>
  <c r="F11" i="3"/>
  <c r="J11" i="3"/>
  <c r="N11" i="3"/>
  <c r="F15" i="3"/>
  <c r="J15" i="3"/>
  <c r="N15" i="3"/>
  <c r="F19" i="3"/>
  <c r="J19" i="3"/>
  <c r="N19" i="3"/>
  <c r="F23" i="3"/>
  <c r="J23" i="3"/>
  <c r="N23" i="3"/>
  <c r="F27" i="3"/>
  <c r="J27" i="3"/>
  <c r="N27" i="3"/>
  <c r="F31" i="3"/>
  <c r="J31" i="3"/>
  <c r="N31" i="3"/>
  <c r="F35" i="3"/>
  <c r="J35" i="3"/>
  <c r="N35" i="3"/>
  <c r="O101" i="4"/>
  <c r="O103" i="4"/>
  <c r="O107" i="4"/>
  <c r="O109" i="4"/>
  <c r="O111" i="4"/>
  <c r="O115" i="4"/>
  <c r="O117" i="4"/>
  <c r="O4" i="5"/>
  <c r="O13" i="6"/>
  <c r="O27" i="6"/>
  <c r="O36" i="6"/>
  <c r="O22" i="6"/>
  <c r="O10" i="7"/>
  <c r="G22" i="3"/>
  <c r="K22" i="3"/>
  <c r="O101" i="3"/>
  <c r="O102" i="3"/>
  <c r="O103" i="3"/>
  <c r="C26" i="3"/>
  <c r="G26" i="3"/>
  <c r="K26" i="3"/>
  <c r="O106" i="3"/>
  <c r="O107" i="3"/>
  <c r="C30" i="3"/>
  <c r="G30" i="3"/>
  <c r="K30" i="3"/>
  <c r="C34" i="3"/>
  <c r="G34" i="3"/>
  <c r="K34" i="3"/>
  <c r="O113" i="3"/>
  <c r="C38" i="3"/>
  <c r="G38" i="3"/>
  <c r="K38" i="3"/>
  <c r="E4" i="4"/>
  <c r="I4" i="4"/>
  <c r="M4" i="4"/>
  <c r="E6" i="4"/>
  <c r="I6" i="4"/>
  <c r="M6" i="4"/>
  <c r="M7" i="4"/>
  <c r="E10" i="4"/>
  <c r="I10" i="4"/>
  <c r="M10" i="4"/>
  <c r="E14" i="4"/>
  <c r="I14" i="4"/>
  <c r="M14" i="4"/>
  <c r="I15" i="4"/>
  <c r="E18" i="4"/>
  <c r="I18" i="4"/>
  <c r="M18" i="4"/>
  <c r="D22" i="4"/>
  <c r="H22" i="4"/>
  <c r="L22" i="4"/>
  <c r="D26" i="4"/>
  <c r="H26" i="4"/>
  <c r="L26" i="4"/>
  <c r="D30" i="4"/>
  <c r="H30" i="4"/>
  <c r="L30" i="4"/>
  <c r="D34" i="4"/>
  <c r="H34" i="4"/>
  <c r="L34" i="4"/>
  <c r="D38" i="4"/>
  <c r="H38" i="4"/>
  <c r="L38" i="4"/>
  <c r="O18" i="5"/>
  <c r="O21" i="5"/>
  <c r="O34" i="5"/>
  <c r="O37" i="5"/>
  <c r="O24" i="5"/>
  <c r="O4" i="6"/>
  <c r="O8" i="6"/>
  <c r="O7" i="7"/>
  <c r="O23" i="7"/>
  <c r="O36" i="7"/>
  <c r="D7" i="4"/>
  <c r="H7" i="4"/>
  <c r="L7" i="4"/>
  <c r="D8" i="4"/>
  <c r="H8" i="4"/>
  <c r="L8" i="4"/>
  <c r="D15" i="4"/>
  <c r="H15" i="4"/>
  <c r="L15" i="4"/>
  <c r="D16" i="4"/>
  <c r="H16" i="4"/>
  <c r="L16" i="4"/>
  <c r="O60" i="4"/>
  <c r="C24" i="4"/>
  <c r="G24" i="4"/>
  <c r="K24" i="4"/>
  <c r="C25" i="4"/>
  <c r="G25" i="4"/>
  <c r="K25" i="4"/>
  <c r="O66" i="4"/>
  <c r="O68" i="4"/>
  <c r="C32" i="4"/>
  <c r="G32" i="4"/>
  <c r="K32" i="4"/>
  <c r="C33" i="4"/>
  <c r="G33" i="4"/>
  <c r="K33" i="4"/>
  <c r="O74" i="4"/>
  <c r="O76" i="4"/>
  <c r="O85" i="4"/>
  <c r="O86" i="4"/>
  <c r="O87" i="4"/>
  <c r="O91" i="4"/>
  <c r="O93" i="4"/>
  <c r="C15" i="4"/>
  <c r="G15" i="4"/>
  <c r="K15" i="4"/>
  <c r="O95" i="4"/>
  <c r="C19" i="4"/>
  <c r="G19" i="4"/>
  <c r="K19" i="4"/>
  <c r="F24" i="4"/>
  <c r="J24" i="4"/>
  <c r="N24" i="4"/>
  <c r="F28" i="4"/>
  <c r="J28" i="4"/>
  <c r="N28" i="4"/>
  <c r="F32" i="4"/>
  <c r="J32" i="4"/>
  <c r="N32" i="4"/>
  <c r="F36" i="4"/>
  <c r="J36" i="4"/>
  <c r="N36" i="4"/>
  <c r="O13" i="5"/>
  <c r="O17" i="5"/>
  <c r="O29" i="5"/>
  <c r="O33" i="5"/>
  <c r="O15" i="6"/>
  <c r="O15" i="7"/>
  <c r="O19" i="7"/>
  <c r="O31" i="7"/>
  <c r="O35" i="7"/>
  <c r="O26" i="7"/>
  <c r="O21" i="7"/>
  <c r="O68" i="1"/>
  <c r="O87" i="1"/>
  <c r="O111" i="1"/>
  <c r="O50" i="2"/>
  <c r="O88" i="3"/>
  <c r="O104" i="3"/>
  <c r="C27" i="2"/>
  <c r="O27" i="2" s="1"/>
  <c r="O51" i="2"/>
  <c r="O67" i="2"/>
  <c r="O85" i="2"/>
  <c r="O101" i="2"/>
  <c r="O55" i="3"/>
  <c r="O58" i="3"/>
  <c r="J20" i="3"/>
  <c r="O20" i="3" s="1"/>
  <c r="O59" i="3"/>
  <c r="O71" i="3"/>
  <c r="O74" i="3"/>
  <c r="O89" i="3"/>
  <c r="O92" i="3"/>
  <c r="O105" i="3"/>
  <c r="O108" i="3"/>
  <c r="O56" i="4"/>
  <c r="O47" i="5"/>
  <c r="O19" i="5"/>
  <c r="O98" i="5"/>
  <c r="J20" i="5"/>
  <c r="O20" i="5" s="1"/>
  <c r="O99" i="5"/>
  <c r="O10" i="6"/>
  <c r="O52" i="1"/>
  <c r="O64" i="1"/>
  <c r="O91" i="1"/>
  <c r="O95" i="1"/>
  <c r="O103" i="1"/>
  <c r="O115" i="1"/>
  <c r="O48" i="4"/>
  <c r="C28" i="1"/>
  <c r="O55" i="2"/>
  <c r="O56" i="2"/>
  <c r="O57" i="2"/>
  <c r="O71" i="2"/>
  <c r="O72" i="2"/>
  <c r="O73" i="2"/>
  <c r="O89" i="2"/>
  <c r="O90" i="2"/>
  <c r="O91" i="2"/>
  <c r="O105" i="2"/>
  <c r="O106" i="2"/>
  <c r="O107" i="2"/>
  <c r="O44" i="3"/>
  <c r="O45" i="3"/>
  <c r="O46" i="3"/>
  <c r="O60" i="3"/>
  <c r="O61" i="3"/>
  <c r="O62" i="3"/>
  <c r="O75" i="3"/>
  <c r="O76" i="3"/>
  <c r="O77" i="3"/>
  <c r="O82" i="3"/>
  <c r="O93" i="3"/>
  <c r="O94" i="3"/>
  <c r="O95" i="3"/>
  <c r="O96" i="3"/>
  <c r="O109" i="3"/>
  <c r="O110" i="3"/>
  <c r="O111" i="3"/>
  <c r="O112" i="3"/>
  <c r="O90" i="4"/>
  <c r="O35" i="5"/>
  <c r="O114" i="5"/>
  <c r="O6" i="6"/>
  <c r="O23" i="6"/>
  <c r="O44" i="1"/>
  <c r="O48" i="1"/>
  <c r="O56" i="1"/>
  <c r="O60" i="1"/>
  <c r="O72" i="1"/>
  <c r="O76" i="1"/>
  <c r="O54" i="3"/>
  <c r="O70" i="3"/>
  <c r="O72" i="4"/>
  <c r="O44" i="2"/>
  <c r="O45" i="2"/>
  <c r="O60" i="2"/>
  <c r="O61" i="2"/>
  <c r="O76" i="2"/>
  <c r="O77" i="2"/>
  <c r="O94" i="2"/>
  <c r="O95" i="2"/>
  <c r="O110" i="2"/>
  <c r="O111" i="2"/>
  <c r="O48" i="3"/>
  <c r="O49" i="3"/>
  <c r="O50" i="3"/>
  <c r="O64" i="3"/>
  <c r="O65" i="3"/>
  <c r="O66" i="3"/>
  <c r="O83" i="3"/>
  <c r="O84" i="3"/>
  <c r="O99" i="3"/>
  <c r="O100" i="3"/>
  <c r="O114" i="3"/>
  <c r="O115" i="3"/>
  <c r="O116" i="3"/>
  <c r="O64" i="4"/>
  <c r="O63" i="5"/>
  <c r="O9" i="5"/>
  <c r="O61" i="6"/>
  <c r="O100" i="7"/>
  <c r="O43" i="4"/>
  <c r="F5" i="4"/>
  <c r="J5" i="4"/>
  <c r="N5" i="4"/>
  <c r="O49" i="4"/>
  <c r="C12" i="4"/>
  <c r="G12" i="4"/>
  <c r="K12" i="4"/>
  <c r="O51" i="4"/>
  <c r="F13" i="4"/>
  <c r="J13" i="4"/>
  <c r="N13" i="4"/>
  <c r="O57" i="4"/>
  <c r="C20" i="4"/>
  <c r="G20" i="4"/>
  <c r="K20" i="4"/>
  <c r="F21" i="4"/>
  <c r="J21" i="4"/>
  <c r="N21" i="4"/>
  <c r="O65" i="4"/>
  <c r="C28" i="4"/>
  <c r="G28" i="4"/>
  <c r="K28" i="4"/>
  <c r="O67" i="4"/>
  <c r="F29" i="4"/>
  <c r="J29" i="4"/>
  <c r="N29" i="4"/>
  <c r="O73" i="4"/>
  <c r="C36" i="4"/>
  <c r="G36" i="4"/>
  <c r="K36" i="4"/>
  <c r="O75" i="4"/>
  <c r="F37" i="4"/>
  <c r="J37" i="4"/>
  <c r="N37" i="4"/>
  <c r="O84" i="4"/>
  <c r="O92" i="4"/>
  <c r="O94" i="4"/>
  <c r="O100" i="4"/>
  <c r="O102" i="4"/>
  <c r="O108" i="4"/>
  <c r="O110" i="4"/>
  <c r="O116" i="4"/>
  <c r="O6" i="5"/>
  <c r="O22" i="5"/>
  <c r="O38" i="5"/>
  <c r="O48" i="5"/>
  <c r="O50" i="5"/>
  <c r="O12" i="5"/>
  <c r="O51" i="5"/>
  <c r="O64" i="5"/>
  <c r="O66" i="5"/>
  <c r="O28" i="5"/>
  <c r="O67" i="5"/>
  <c r="O85" i="5"/>
  <c r="O7" i="5"/>
  <c r="O86" i="5"/>
  <c r="O101" i="5"/>
  <c r="O23" i="5"/>
  <c r="O102" i="5"/>
  <c r="O115" i="5"/>
  <c r="O117" i="5"/>
  <c r="O19" i="6"/>
  <c r="O38" i="6"/>
  <c r="O77" i="6"/>
  <c r="O49" i="7"/>
  <c r="O37" i="7"/>
  <c r="O116" i="7"/>
  <c r="D11" i="4"/>
  <c r="H11" i="4"/>
  <c r="L11" i="4"/>
  <c r="D19" i="4"/>
  <c r="H19" i="4"/>
  <c r="L19" i="4"/>
  <c r="D27" i="4"/>
  <c r="H27" i="4"/>
  <c r="L27" i="4"/>
  <c r="D35" i="4"/>
  <c r="H35" i="4"/>
  <c r="L35" i="4"/>
  <c r="O10" i="5"/>
  <c r="O26" i="5"/>
  <c r="O53" i="5"/>
  <c r="O16" i="5"/>
  <c r="O55" i="5"/>
  <c r="O69" i="5"/>
  <c r="O32" i="5"/>
  <c r="O71" i="5"/>
  <c r="O88" i="5"/>
  <c r="O11" i="5"/>
  <c r="O90" i="5"/>
  <c r="O104" i="5"/>
  <c r="O27" i="5"/>
  <c r="O106" i="5"/>
  <c r="O5" i="6"/>
  <c r="O9" i="6"/>
  <c r="O17" i="6"/>
  <c r="O96" i="6"/>
  <c r="O65" i="7"/>
  <c r="O11" i="7"/>
  <c r="O45" i="4"/>
  <c r="O46" i="4"/>
  <c r="O47" i="4"/>
  <c r="O53" i="4"/>
  <c r="O54" i="4"/>
  <c r="O55" i="4"/>
  <c r="O61" i="4"/>
  <c r="O62" i="4"/>
  <c r="O63" i="4"/>
  <c r="O69" i="4"/>
  <c r="O70" i="4"/>
  <c r="O71" i="4"/>
  <c r="O77" i="4"/>
  <c r="O83" i="4"/>
  <c r="O88" i="4"/>
  <c r="O89" i="4"/>
  <c r="O96" i="4"/>
  <c r="O97" i="4"/>
  <c r="O98" i="4"/>
  <c r="O104" i="4"/>
  <c r="O105" i="4"/>
  <c r="O106" i="4"/>
  <c r="O112" i="4"/>
  <c r="O113" i="4"/>
  <c r="O114" i="4"/>
  <c r="O14" i="5"/>
  <c r="O30" i="5"/>
  <c r="O43" i="5"/>
  <c r="O56" i="5"/>
  <c r="O57" i="5"/>
  <c r="O58" i="5"/>
  <c r="O72" i="5"/>
  <c r="O73" i="5"/>
  <c r="O74" i="5"/>
  <c r="O36" i="5"/>
  <c r="O75" i="5"/>
  <c r="O91" i="5"/>
  <c r="O92" i="5"/>
  <c r="O93" i="5"/>
  <c r="O15" i="5"/>
  <c r="O94" i="5"/>
  <c r="O107" i="5"/>
  <c r="O108" i="5"/>
  <c r="O109" i="5"/>
  <c r="O31" i="5"/>
  <c r="O110" i="5"/>
  <c r="O7" i="6"/>
  <c r="O11" i="6"/>
  <c r="O33" i="6"/>
  <c r="O112" i="6"/>
  <c r="O5" i="7"/>
  <c r="O84" i="7"/>
  <c r="O27" i="7"/>
  <c r="O24" i="6"/>
  <c r="O50" i="6"/>
  <c r="O14" i="6"/>
  <c r="O53" i="6"/>
  <c r="O62" i="6"/>
  <c r="O26" i="6"/>
  <c r="O65" i="6"/>
  <c r="O83" i="6"/>
  <c r="O84" i="6"/>
  <c r="O97" i="6"/>
  <c r="O21" i="6"/>
  <c r="O100" i="6"/>
  <c r="O113" i="6"/>
  <c r="O37" i="6"/>
  <c r="O116" i="6"/>
  <c r="O8" i="7"/>
  <c r="O24" i="7"/>
  <c r="O50" i="7"/>
  <c r="O14" i="7"/>
  <c r="O53" i="7"/>
  <c r="O66" i="7"/>
  <c r="O30" i="7"/>
  <c r="O69" i="7"/>
  <c r="O85" i="7"/>
  <c r="O9" i="7"/>
  <c r="O88" i="7"/>
  <c r="O101" i="7"/>
  <c r="O25" i="7"/>
  <c r="O104" i="7"/>
  <c r="O117" i="7"/>
  <c r="P12" i="8"/>
  <c r="P28" i="8"/>
  <c r="P7" i="9"/>
  <c r="P35" i="9"/>
  <c r="P14" i="10"/>
  <c r="P30" i="10"/>
  <c r="P10" i="11"/>
  <c r="P26" i="11"/>
  <c r="O68" i="13"/>
  <c r="O28" i="6"/>
  <c r="O54" i="6"/>
  <c r="O55" i="6"/>
  <c r="O18" i="6"/>
  <c r="O57" i="6"/>
  <c r="O66" i="6"/>
  <c r="O67" i="6"/>
  <c r="O30" i="6"/>
  <c r="O69" i="6"/>
  <c r="O85" i="6"/>
  <c r="O86" i="6"/>
  <c r="O88" i="6"/>
  <c r="O101" i="6"/>
  <c r="O102" i="6"/>
  <c r="O25" i="6"/>
  <c r="O104" i="6"/>
  <c r="O117" i="6"/>
  <c r="O12" i="7"/>
  <c r="O28" i="7"/>
  <c r="O4" i="7"/>
  <c r="O43" i="7"/>
  <c r="O54" i="7"/>
  <c r="O55" i="7"/>
  <c r="O18" i="7"/>
  <c r="O57" i="7"/>
  <c r="O70" i="7"/>
  <c r="O71" i="7"/>
  <c r="O34" i="7"/>
  <c r="O73" i="7"/>
  <c r="O89" i="7"/>
  <c r="O90" i="7"/>
  <c r="O13" i="7"/>
  <c r="O92" i="7"/>
  <c r="O105" i="7"/>
  <c r="O106" i="7"/>
  <c r="O29" i="7"/>
  <c r="O108" i="7"/>
  <c r="P16" i="8"/>
  <c r="P17" i="8"/>
  <c r="P32" i="8"/>
  <c r="P33" i="8"/>
  <c r="P11" i="9"/>
  <c r="P12" i="9"/>
  <c r="P23" i="9"/>
  <c r="P24" i="9"/>
  <c r="P4" i="10"/>
  <c r="P18" i="10"/>
  <c r="P19" i="10"/>
  <c r="P34" i="10"/>
  <c r="P35" i="10"/>
  <c r="P14" i="11"/>
  <c r="P15" i="11"/>
  <c r="P30" i="11"/>
  <c r="P31" i="11"/>
  <c r="P8" i="12"/>
  <c r="P9" i="12"/>
  <c r="P24" i="12"/>
  <c r="P25" i="12"/>
  <c r="P26" i="12"/>
  <c r="O4" i="13"/>
  <c r="O42" i="13"/>
  <c r="O85" i="13"/>
  <c r="O32" i="6"/>
  <c r="O44" i="6"/>
  <c r="O58" i="6"/>
  <c r="O70" i="6"/>
  <c r="O71" i="6"/>
  <c r="O72" i="6"/>
  <c r="O34" i="6"/>
  <c r="O73" i="6"/>
  <c r="O89" i="6"/>
  <c r="O90" i="6"/>
  <c r="O91" i="6"/>
  <c r="O105" i="6"/>
  <c r="O106" i="6"/>
  <c r="O107" i="6"/>
  <c r="O29" i="6"/>
  <c r="O108" i="6"/>
  <c r="O16" i="7"/>
  <c r="O32" i="7"/>
  <c r="O44" i="7"/>
  <c r="O6" i="7"/>
  <c r="O45" i="7"/>
  <c r="O58" i="7"/>
  <c r="O60" i="7"/>
  <c r="O22" i="7"/>
  <c r="O61" i="7"/>
  <c r="O74" i="7"/>
  <c r="O75" i="7"/>
  <c r="O76" i="7"/>
  <c r="O38" i="7"/>
  <c r="O77" i="7"/>
  <c r="O93" i="7"/>
  <c r="O94" i="7"/>
  <c r="O95" i="7"/>
  <c r="O17" i="7"/>
  <c r="O96" i="7"/>
  <c r="O109" i="7"/>
  <c r="O110" i="7"/>
  <c r="O111" i="7"/>
  <c r="O33" i="7"/>
  <c r="O112" i="7"/>
  <c r="P5" i="8"/>
  <c r="P6" i="8"/>
  <c r="P21" i="8"/>
  <c r="P22" i="8"/>
  <c r="P36" i="8"/>
  <c r="P37" i="8"/>
  <c r="P38" i="8"/>
  <c r="P15" i="9"/>
  <c r="P16" i="9"/>
  <c r="P17" i="9"/>
  <c r="P27" i="9"/>
  <c r="P28" i="9"/>
  <c r="P29" i="9"/>
  <c r="P6" i="10"/>
  <c r="P7" i="10"/>
  <c r="P8" i="10"/>
  <c r="P22" i="10"/>
  <c r="P23" i="10"/>
  <c r="P24" i="10"/>
  <c r="P38" i="10"/>
  <c r="P5" i="11"/>
  <c r="P18" i="11"/>
  <c r="P19" i="11"/>
  <c r="P20" i="11"/>
  <c r="P34" i="11"/>
  <c r="P35" i="11"/>
  <c r="P36" i="11"/>
  <c r="P12" i="12"/>
  <c r="P13" i="12"/>
  <c r="P14" i="12"/>
  <c r="P29" i="12"/>
  <c r="P32" i="12"/>
  <c r="O18" i="13"/>
  <c r="O56" i="13"/>
  <c r="O25" i="13"/>
  <c r="O101" i="13"/>
  <c r="O81" i="14"/>
  <c r="P34" i="12"/>
  <c r="P35" i="12"/>
  <c r="O32" i="13"/>
  <c r="O43" i="13"/>
  <c r="O6" i="13"/>
  <c r="O44" i="13"/>
  <c r="O57" i="13"/>
  <c r="O69" i="13"/>
  <c r="O71" i="13"/>
  <c r="O34" i="13"/>
  <c r="O72" i="13"/>
  <c r="O86" i="13"/>
  <c r="O88" i="13"/>
  <c r="O13" i="13"/>
  <c r="O89" i="13"/>
  <c r="O102" i="13"/>
  <c r="O104" i="13"/>
  <c r="O29" i="13"/>
  <c r="O105" i="13"/>
  <c r="O120" i="13"/>
  <c r="O122" i="13"/>
  <c r="O8" i="13"/>
  <c r="O123" i="13"/>
  <c r="O137" i="13"/>
  <c r="O140" i="13"/>
  <c r="O95" i="14"/>
  <c r="C19" i="14"/>
  <c r="P38" i="12"/>
  <c r="O36" i="13"/>
  <c r="O46" i="13"/>
  <c r="O10" i="13"/>
  <c r="O48" i="13"/>
  <c r="O60" i="13"/>
  <c r="E28" i="13"/>
  <c r="I28" i="13"/>
  <c r="M28" i="13"/>
  <c r="O74" i="13"/>
  <c r="O38" i="13"/>
  <c r="O76" i="13"/>
  <c r="O91" i="13"/>
  <c r="O17" i="13"/>
  <c r="O93" i="13"/>
  <c r="O107" i="13"/>
  <c r="O33" i="13"/>
  <c r="O109" i="13"/>
  <c r="O125" i="13"/>
  <c r="O12" i="13"/>
  <c r="O127" i="13"/>
  <c r="O144" i="13"/>
  <c r="O33" i="14"/>
  <c r="O46" i="14"/>
  <c r="P30" i="12"/>
  <c r="P31" i="12"/>
  <c r="O24" i="13"/>
  <c r="O49" i="13"/>
  <c r="O50" i="13"/>
  <c r="O51" i="13"/>
  <c r="O14" i="13"/>
  <c r="O52" i="13"/>
  <c r="O61" i="13"/>
  <c r="O62" i="13"/>
  <c r="O63" i="13"/>
  <c r="O26" i="13"/>
  <c r="O64" i="13"/>
  <c r="D37" i="13"/>
  <c r="H37" i="13"/>
  <c r="O80" i="13"/>
  <c r="O5" i="13"/>
  <c r="O81" i="13"/>
  <c r="O94" i="13"/>
  <c r="O95" i="13"/>
  <c r="C21" i="13"/>
  <c r="G21" i="13"/>
  <c r="K21" i="13"/>
  <c r="O97" i="13"/>
  <c r="F22" i="13"/>
  <c r="J22" i="13"/>
  <c r="N22" i="13"/>
  <c r="O110" i="13"/>
  <c r="O111" i="13"/>
  <c r="O112" i="13"/>
  <c r="O113" i="13"/>
  <c r="O128" i="13"/>
  <c r="O129" i="13"/>
  <c r="O130" i="13"/>
  <c r="O16" i="13"/>
  <c r="O131" i="13"/>
  <c r="O152" i="13"/>
  <c r="O62" i="14"/>
  <c r="O147" i="13"/>
  <c r="O38" i="14"/>
  <c r="O47" i="14"/>
  <c r="O49" i="14"/>
  <c r="O50" i="14"/>
  <c r="O63" i="14"/>
  <c r="O65" i="14"/>
  <c r="O28" i="14"/>
  <c r="O66" i="14"/>
  <c r="O82" i="14"/>
  <c r="O83" i="14"/>
  <c r="O64" i="16"/>
  <c r="O143" i="13"/>
  <c r="O26" i="14"/>
  <c r="E6" i="14"/>
  <c r="I6" i="14"/>
  <c r="M6" i="14"/>
  <c r="O52" i="14"/>
  <c r="O54" i="14"/>
  <c r="D27" i="14"/>
  <c r="H27" i="14"/>
  <c r="L27" i="14"/>
  <c r="O68" i="14"/>
  <c r="O32" i="14"/>
  <c r="O70" i="14"/>
  <c r="O85" i="14"/>
  <c r="O11" i="14"/>
  <c r="O87" i="14"/>
  <c r="O139" i="13"/>
  <c r="O150" i="13"/>
  <c r="O151" i="13"/>
  <c r="O30" i="14"/>
  <c r="O43" i="14"/>
  <c r="O55" i="14"/>
  <c r="O56" i="14"/>
  <c r="O57" i="14"/>
  <c r="O20" i="14"/>
  <c r="O58" i="14"/>
  <c r="J21" i="14"/>
  <c r="O21" i="14" s="1"/>
  <c r="O59" i="14"/>
  <c r="O71" i="14"/>
  <c r="O72" i="14"/>
  <c r="O73" i="14"/>
  <c r="O36" i="14"/>
  <c r="O74" i="14"/>
  <c r="O88" i="14"/>
  <c r="O89" i="14"/>
  <c r="O90" i="14"/>
  <c r="O91" i="14"/>
  <c r="O98" i="14"/>
  <c r="O100" i="14"/>
  <c r="O114" i="14"/>
  <c r="O120" i="14"/>
  <c r="O132" i="14"/>
  <c r="O134" i="14"/>
  <c r="O148" i="14"/>
  <c r="O150" i="14"/>
  <c r="O34" i="15"/>
  <c r="O57" i="15"/>
  <c r="O58" i="15"/>
  <c r="J20" i="15"/>
  <c r="O20" i="15" s="1"/>
  <c r="O102" i="15"/>
  <c r="O103" i="14"/>
  <c r="O121" i="14"/>
  <c r="O137" i="14"/>
  <c r="O153" i="14"/>
  <c r="O73" i="15"/>
  <c r="O127" i="16"/>
  <c r="O106" i="14"/>
  <c r="O107" i="14"/>
  <c r="O108" i="14"/>
  <c r="O124" i="14"/>
  <c r="O125" i="14"/>
  <c r="O126" i="14"/>
  <c r="O140" i="14"/>
  <c r="O141" i="14"/>
  <c r="O142" i="14"/>
  <c r="O10" i="15"/>
  <c r="O11" i="15"/>
  <c r="O12" i="15"/>
  <c r="O90" i="15"/>
  <c r="O43" i="15"/>
  <c r="O44" i="15"/>
  <c r="O59" i="15"/>
  <c r="O60" i="15"/>
  <c r="O74" i="15"/>
  <c r="O75" i="15"/>
  <c r="O76" i="15"/>
  <c r="O91" i="15"/>
  <c r="O92" i="15"/>
  <c r="O93" i="15"/>
  <c r="O103" i="15"/>
  <c r="O104" i="15"/>
  <c r="O105" i="15"/>
  <c r="O121" i="15"/>
  <c r="O122" i="15"/>
  <c r="O123" i="15"/>
  <c r="O149" i="15"/>
  <c r="O150" i="15"/>
  <c r="O151" i="15"/>
  <c r="O14" i="16"/>
  <c r="O81" i="16"/>
  <c r="O47" i="15"/>
  <c r="O48" i="15"/>
  <c r="O63" i="15"/>
  <c r="O64" i="15"/>
  <c r="O81" i="15"/>
  <c r="O108" i="15"/>
  <c r="O126" i="15"/>
  <c r="O138" i="15"/>
  <c r="O143" i="16"/>
  <c r="O52" i="15"/>
  <c r="O68" i="15"/>
  <c r="O85" i="15"/>
  <c r="O97" i="15"/>
  <c r="O111" i="15"/>
  <c r="O113" i="15"/>
  <c r="O129" i="15"/>
  <c r="O131" i="15"/>
  <c r="O141" i="15"/>
  <c r="O143" i="15"/>
  <c r="O48" i="16"/>
  <c r="O33" i="16"/>
  <c r="O109" i="16"/>
  <c r="O49" i="16"/>
  <c r="O50" i="16"/>
  <c r="O51" i="16"/>
  <c r="O65" i="16"/>
  <c r="O67" i="16"/>
  <c r="O68" i="16"/>
  <c r="O82" i="16"/>
  <c r="O84" i="16"/>
  <c r="O110" i="16"/>
  <c r="O113" i="16"/>
  <c r="O128" i="16"/>
  <c r="O130" i="16"/>
  <c r="O144" i="16"/>
  <c r="O145" i="16"/>
  <c r="O146" i="16"/>
  <c r="O147" i="16"/>
  <c r="O54" i="16"/>
  <c r="O70" i="16"/>
  <c r="O72" i="16"/>
  <c r="O87" i="16"/>
  <c r="O88" i="16"/>
  <c r="O99" i="16"/>
  <c r="O100" i="16"/>
  <c r="O119" i="16"/>
  <c r="O133" i="16"/>
  <c r="O134" i="16"/>
  <c r="O149" i="16"/>
  <c r="O151" i="16"/>
  <c r="O43" i="16"/>
  <c r="O57" i="16"/>
  <c r="O59" i="16"/>
  <c r="O75" i="16"/>
  <c r="O76" i="16"/>
  <c r="O91" i="16"/>
  <c r="O92" i="16"/>
  <c r="O103" i="16"/>
  <c r="O104" i="16"/>
  <c r="O105" i="16"/>
  <c r="O121" i="16"/>
  <c r="O122" i="16"/>
  <c r="O137" i="16"/>
  <c r="O138" i="16"/>
  <c r="O17" i="1" l="1"/>
  <c r="O8" i="4"/>
  <c r="O37" i="3"/>
  <c r="O19" i="1"/>
  <c r="O11" i="1"/>
  <c r="O12" i="1"/>
  <c r="O35" i="1"/>
  <c r="O23" i="1"/>
  <c r="O24" i="1"/>
  <c r="O15" i="1"/>
  <c r="O7" i="1"/>
  <c r="O36" i="1"/>
  <c r="O31" i="15"/>
  <c r="O37" i="13"/>
  <c r="O32" i="4"/>
  <c r="O24" i="4"/>
  <c r="O31" i="4"/>
  <c r="O16" i="4"/>
  <c r="O34" i="3"/>
  <c r="O26" i="3"/>
  <c r="O27" i="3"/>
  <c r="O11" i="3"/>
  <c r="O24" i="3"/>
  <c r="O33" i="3"/>
  <c r="O29" i="3"/>
  <c r="O14" i="3"/>
  <c r="O6" i="3"/>
  <c r="O4" i="3"/>
  <c r="O31" i="1"/>
  <c r="O13" i="1"/>
  <c r="O32" i="16"/>
  <c r="O21" i="16"/>
  <c r="O5" i="16"/>
  <c r="O37" i="15"/>
  <c r="O18" i="15"/>
  <c r="O30" i="15"/>
  <c r="O7" i="14"/>
  <c r="O35" i="4"/>
  <c r="O18" i="3"/>
  <c r="O5" i="3"/>
  <c r="O17" i="3"/>
  <c r="O7" i="4"/>
  <c r="O38" i="4"/>
  <c r="O26" i="4"/>
  <c r="O29" i="16"/>
  <c r="O13" i="16"/>
  <c r="O30" i="16"/>
  <c r="O10" i="16"/>
  <c r="O6" i="16"/>
  <c r="O15" i="15"/>
  <c r="O11" i="16"/>
  <c r="O7" i="16"/>
  <c r="O36" i="16"/>
  <c r="O28" i="16"/>
  <c r="O16" i="16"/>
  <c r="O29" i="15"/>
  <c r="O14" i="14"/>
  <c r="O35" i="14"/>
  <c r="O15" i="14"/>
  <c r="O17" i="15"/>
  <c r="O16" i="14"/>
  <c r="O12" i="14"/>
  <c r="O9" i="14"/>
  <c r="O24" i="16"/>
  <c r="O22" i="16"/>
  <c r="O19" i="15"/>
  <c r="O35" i="15"/>
  <c r="O32" i="15"/>
  <c r="O16" i="15"/>
  <c r="O6" i="15"/>
  <c r="O28" i="15"/>
  <c r="O26" i="15"/>
  <c r="O23" i="15"/>
  <c r="O22" i="15"/>
  <c r="O23" i="4"/>
  <c r="O18" i="4"/>
  <c r="O12" i="16"/>
  <c r="O28" i="13"/>
  <c r="O30" i="4"/>
  <c r="O22" i="4"/>
  <c r="O10" i="4"/>
  <c r="O6" i="4"/>
  <c r="O35" i="3"/>
  <c r="O19" i="3"/>
  <c r="O36" i="3"/>
  <c r="O25" i="3"/>
  <c r="O10" i="3"/>
  <c r="O8" i="3"/>
  <c r="O34" i="16"/>
  <c r="O38" i="16"/>
  <c r="O27" i="16"/>
  <c r="O4" i="16"/>
  <c r="O25" i="15"/>
  <c r="O9" i="15"/>
  <c r="O18" i="14"/>
  <c r="O10" i="14"/>
  <c r="O14" i="15"/>
  <c r="O29" i="14"/>
  <c r="O13" i="14"/>
  <c r="O6" i="14"/>
  <c r="O15" i="4"/>
  <c r="O34" i="4"/>
  <c r="O14" i="4"/>
  <c r="O4" i="4"/>
  <c r="O38" i="3"/>
  <c r="O30" i="3"/>
  <c r="O31" i="3"/>
  <c r="O23" i="3"/>
  <c r="O15" i="3"/>
  <c r="O7" i="3"/>
  <c r="O32" i="3"/>
  <c r="O16" i="3"/>
  <c r="O21" i="3"/>
  <c r="O13" i="3"/>
  <c r="O22" i="3"/>
  <c r="O9" i="3"/>
  <c r="O18" i="16"/>
  <c r="O23" i="16"/>
  <c r="O37" i="16"/>
  <c r="O25" i="16"/>
  <c r="O36" i="15"/>
  <c r="O38" i="15"/>
  <c r="O33" i="15"/>
  <c r="O27" i="15"/>
  <c r="O8" i="15"/>
  <c r="O7" i="15"/>
  <c r="O4" i="15"/>
  <c r="O8" i="14"/>
  <c r="O25" i="14"/>
  <c r="O17" i="14"/>
  <c r="O37" i="1"/>
  <c r="O28" i="1"/>
  <c r="O27" i="1"/>
  <c r="O32" i="1"/>
  <c r="O21" i="1"/>
  <c r="O5" i="1"/>
  <c r="O33" i="1"/>
  <c r="O25" i="1"/>
  <c r="O8" i="1"/>
  <c r="O27" i="14"/>
  <c r="O22" i="13"/>
  <c r="O21" i="13"/>
  <c r="O31" i="16"/>
  <c r="O21" i="15"/>
  <c r="O31" i="14"/>
  <c r="O19" i="14"/>
  <c r="O26" i="16"/>
  <c r="O35" i="16"/>
  <c r="O39" i="14"/>
  <c r="O23" i="14"/>
  <c r="O5" i="14"/>
  <c r="O37" i="14"/>
  <c r="O34" i="1"/>
  <c r="O4" i="1"/>
  <c r="O12" i="3"/>
  <c r="O37" i="4"/>
  <c r="O21" i="4"/>
  <c r="O33" i="4"/>
  <c r="O25" i="4"/>
  <c r="O14" i="1"/>
  <c r="O5" i="4"/>
  <c r="O26" i="1"/>
  <c r="O10" i="1"/>
  <c r="O18" i="1"/>
  <c r="O13" i="4"/>
  <c r="O28" i="3"/>
  <c r="O30" i="1"/>
  <c r="O27" i="4"/>
  <c r="O19" i="4"/>
  <c r="O11" i="4"/>
  <c r="O29" i="4"/>
  <c r="O38" i="1"/>
  <c r="O22" i="1"/>
  <c r="O6" i="1"/>
  <c r="O12" i="4"/>
  <c r="O36" i="4"/>
  <c r="O28" i="4"/>
</calcChain>
</file>

<file path=xl/sharedStrings.xml><?xml version="1.0" encoding="utf-8"?>
<sst xmlns="http://schemas.openxmlformats.org/spreadsheetml/2006/main" count="2131" uniqueCount="104">
  <si>
    <t>JUZGADO PRIMERO DE LO CIVIL DEL DISTRITO JUDICIAL DE CUAUHTÉMOC</t>
  </si>
  <si>
    <t>Expedientes radicados</t>
  </si>
  <si>
    <t>Expedientes admitidos por tipo de juicio</t>
  </si>
  <si>
    <t xml:space="preserve"> Expedientillos radicados</t>
  </si>
  <si>
    <t xml:space="preserve"> Incidentes</t>
  </si>
  <si>
    <t xml:space="preserve"> Incompetencias</t>
  </si>
  <si>
    <t>Recusaciones con causa</t>
  </si>
  <si>
    <t>Excusas</t>
  </si>
  <si>
    <t>Exhortos recibidos</t>
  </si>
  <si>
    <t>Exhortos girados</t>
  </si>
  <si>
    <t>Despachos recibidos</t>
  </si>
  <si>
    <t>Despachos girados</t>
  </si>
  <si>
    <t>Promociones recibidas</t>
  </si>
  <si>
    <t>Sentencias interlocutorias dictadas</t>
  </si>
  <si>
    <t xml:space="preserve"> Sentencias definitivas dictadas</t>
  </si>
  <si>
    <t>a) Condenatoria</t>
  </si>
  <si>
    <t>b) Absolutoria</t>
  </si>
  <si>
    <t>Sentencias definitivas pendientes por dictar</t>
  </si>
  <si>
    <t>Caducidades decretadas</t>
  </si>
  <si>
    <t>Desistimientos</t>
  </si>
  <si>
    <t>Prescripciones</t>
  </si>
  <si>
    <t>Solución Alternativa</t>
  </si>
  <si>
    <t>Número de recursos de apelación interpuestas</t>
  </si>
  <si>
    <t>Número de recursos de queja interpuestas</t>
  </si>
  <si>
    <t>Fallos de segunda Instancia Recibidos</t>
  </si>
  <si>
    <t xml:space="preserve">   a)Confirmando</t>
  </si>
  <si>
    <t xml:space="preserve">   b) Revocando</t>
  </si>
  <si>
    <t xml:space="preserve">   c) Modificando</t>
  </si>
  <si>
    <t>Amparos Interpuestos</t>
  </si>
  <si>
    <t>Amparos concedidos</t>
  </si>
  <si>
    <t xml:space="preserve">a) De fondo </t>
  </si>
  <si>
    <t xml:space="preserve">b) Para efectos </t>
  </si>
  <si>
    <t>Amparos Negados</t>
  </si>
  <si>
    <t>Amparos Sobreseídos</t>
  </si>
  <si>
    <t>Oficios Girados</t>
  </si>
  <si>
    <t>M A T E R I A    C I V I L</t>
  </si>
  <si>
    <t>JUZGADO SEGUNDO DE LO CIVIL DEL DISTRITO JUDICIAL DE CUAUHTÉMOC</t>
  </si>
  <si>
    <t>JUZGADO TERCERO DE LO CIVIL DEL DISTRITO JUDICIAL DE CUAUHTÉMOC</t>
  </si>
  <si>
    <t>JUZGADO CUARTO DE LO CIVIL DEL DISTRITO JUDICIAL DE CUAUHTÉMOC</t>
  </si>
  <si>
    <t>JUZGADO CIVIL DEL DISTRITO JUDICIAL DE JUAREZ</t>
  </si>
  <si>
    <t>JUZGADO MERCANTIL Y DE ORALIDAD MERCANTIL DEL DISTRITO JUDICIAL DE CUAUHTÉMOC</t>
  </si>
  <si>
    <t>JUZGADO PRIMERO FAMILIAR DEL DISTRITO JUDICIAL DE CUAUHTÉMOC</t>
  </si>
  <si>
    <t>Expedientes remitidos al Archivo del Poder Judicial</t>
  </si>
  <si>
    <t>JUZGADO SEGUNDO FAMILIAR DEL DISTRITO JUDICIAL DE CUAUHTÉMOC</t>
  </si>
  <si>
    <t>JUZGADO TERCERO FAMILIAR DEL DISTRITO JUDICIAL DE CUAUHTÉMOC</t>
  </si>
  <si>
    <t>JUZGADO FAMILIAR DEL DISTRITO JUDICIAL DE JUAREZ</t>
  </si>
  <si>
    <t>JUZGADO FAMILIAR DEL DISTRITO JUDICIAL DE ZARAGOZA</t>
  </si>
  <si>
    <t>JUZGADO CUARTO FAMILIAR DEL DISTRITO JUDICIAL DE CUAUHTÉMOC</t>
  </si>
  <si>
    <t>Expedientes remitidos al 
Archivo del Poder Judicial</t>
  </si>
  <si>
    <t>MATERIA CIVIL</t>
  </si>
  <si>
    <t>MATERIA MERCANTIL</t>
  </si>
  <si>
    <t>MATERIA FAMILIAR</t>
  </si>
  <si>
    <t>JUZGADO CIVIL Y FAMILIAR DEL DISTRITO JUDICIAL DE MORELOS</t>
  </si>
  <si>
    <t>JUZGADO CIVIL Y FAMILIAR DEL DISTRITO JUDICIAL DE OCAMPO</t>
  </si>
  <si>
    <t>JUZGADO CIVIL Y FAMILIAR DEL DISTRITO JUDICIAL DE XICOHTENCATL</t>
  </si>
  <si>
    <t>ESTADÍSTICA JUDICIAL 2017</t>
  </si>
  <si>
    <t>Actividad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</si>
  <si>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</si>
  <si>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</si>
  <si>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</si>
  <si>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</si>
  <si>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</si>
  <si>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</si>
  <si>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</si>
  <si>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</si>
  <si>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</si>
  <si>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</si>
  <si>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</si>
  <si>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</si>
  <si>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</si>
  <si>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1.- Expedientes radicados</t>
  </si>
  <si>
    <t>2.- Expedientes admitidos por tipo de juicio</t>
  </si>
  <si>
    <t>4.-  Incidentes</t>
  </si>
  <si>
    <t>6.- Recusaciones con causa</t>
  </si>
  <si>
    <t>7.- Excusas</t>
  </si>
  <si>
    <t>8.- Exhortos recibidos</t>
  </si>
  <si>
    <t>3.-  Expedientillos radicados</t>
  </si>
  <si>
    <t>5.-  Incompetencias</t>
  </si>
  <si>
    <t>9.- Exhortos girados</t>
  </si>
  <si>
    <t>10.- Despachos recibidos</t>
  </si>
  <si>
    <t>11.- Despachos girados</t>
  </si>
  <si>
    <t>12.- Promociones recibidas</t>
  </si>
  <si>
    <t>13.- Sentencias interlocutorias dictadas</t>
  </si>
  <si>
    <t>14.-  Sentencias definitivas dictadas</t>
  </si>
  <si>
    <t xml:space="preserve">    a) Condenatoria</t>
  </si>
  <si>
    <t xml:space="preserve">    b) Absolutoria</t>
  </si>
  <si>
    <t>15.- Sentencias definitivas pendientes por dictar</t>
  </si>
  <si>
    <t>16.- Caducidades decretadas</t>
  </si>
  <si>
    <t>17.- Desistimientos</t>
  </si>
  <si>
    <t>18.- Prescripciones</t>
  </si>
  <si>
    <t>19.- Solución Alternativa</t>
  </si>
  <si>
    <t>20.- Número de recursos de apelación interpuestas</t>
  </si>
  <si>
    <t>21.- Número de recursos de queja interpuestas</t>
  </si>
  <si>
    <t>22.- Fallos de segunda Instancia Recibidos</t>
  </si>
  <si>
    <t>23.- Amparos Interpuestos</t>
  </si>
  <si>
    <t>24.- Amparos concedidos</t>
  </si>
  <si>
    <t xml:space="preserve">   a) De fondo </t>
  </si>
  <si>
    <t xml:space="preserve">   b) Para efectos </t>
  </si>
  <si>
    <t>25.- Amparos Negados</t>
  </si>
  <si>
    <t>26.- Amparos Sobreseídos</t>
  </si>
  <si>
    <t>27.- Oficios Girados</t>
  </si>
  <si>
    <t>28.-  Expedientes remitidos al Archivo del Poder Judicial</t>
  </si>
  <si>
    <t>ESTADÍSTICA JUDICIAL</t>
  </si>
  <si>
    <r>
      <t>FUENTE:</t>
    </r>
    <r>
      <rPr>
        <sz val="7"/>
        <rFont val="Arial"/>
        <family val="2"/>
      </rPr>
      <t xml:space="preserve"> Contraloría del Poder Judicial con información del Titular del Juzgado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</si>
</sst>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2"/>
      <color rgb="FFFF0000"/>
      <name val="Arial"/>
      <family val="2"/>
    </font>
    <font>
      <sz val="12"/>
      <color theme="0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4"/>
      <color rgb="FFFFFFFF"/>
      <name val="Arial"/>
      <family val="2"/>
    </font>
    <font>
      <sz val="14"/>
      <name val="Arial"/>
      <family val="2"/>
    </font>
    <font>
      <b/>
      <sz val="14"/>
      <color theme="0" tint="-4.9989318521683403E-2"/>
      <name val="Arial"/>
      <family val="2"/>
    </font>
    <font>
      <sz val="14"/>
      <color theme="1"/>
      <name val="Arial"/>
      <family val="2"/>
    </font>
    <font>
      <sz val="14"/>
      <color theme="0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rgb="FF000000"/>
      </patternFill>
    </fill>
    <fill>
      <patternFill patternType="solid">
        <fgColor rgb="FFFFFFFF"/>
        <bgColor rgb="FF000000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9">
    <xf numFmtId="0" fontId="0" fillId="0" borderId="0" xfId="0"/>
    <xf numFmtId="0" fontId="3" fillId="0" borderId="0" xfId="0" applyFont="1"/>
    <xf numFmtId="0" fontId="4" fillId="2" borderId="0" xfId="0" applyFont="1" applyFill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2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center" wrapText="1"/>
    </xf>
    <xf numFmtId="0" fontId="7" fillId="2" borderId="0" xfId="1" applyFont="1" applyFill="1" applyAlignment="1">
      <alignment horizontal="center" vertical="center" wrapText="1"/>
    </xf>
    <xf numFmtId="0" fontId="9" fillId="0" borderId="0" xfId="0" applyFont="1"/>
    <xf numFmtId="0" fontId="13" fillId="0" borderId="0" xfId="0" applyFont="1"/>
    <xf numFmtId="0" fontId="6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7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3" fillId="2" borderId="0" xfId="0" applyFont="1" applyFill="1"/>
    <xf numFmtId="0" fontId="8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2" borderId="7" xfId="1" applyFont="1" applyFill="1" applyBorder="1" applyAlignment="1">
      <alignment horizontal="center" vertical="center" wrapText="1"/>
    </xf>
    <xf numFmtId="0" fontId="13" fillId="2" borderId="7" xfId="1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9" fillId="2" borderId="0" xfId="0" applyFont="1" applyFill="1"/>
    <xf numFmtId="0" fontId="7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7" fillId="2" borderId="0" xfId="0" applyFont="1" applyFill="1" applyAlignment="1">
      <alignment horizontal="right" vertical="center" wrapText="1"/>
    </xf>
    <xf numFmtId="0" fontId="9" fillId="0" borderId="0" xfId="0" applyFont="1" applyAlignment="1">
      <alignment horizontal="center" wrapText="1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vertical="center" wrapText="1"/>
    </xf>
    <xf numFmtId="0" fontId="2" fillId="2" borderId="9" xfId="0" applyFont="1" applyFill="1" applyBorder="1" applyAlignment="1">
      <alignment wrapText="1"/>
    </xf>
    <xf numFmtId="0" fontId="4" fillId="2" borderId="10" xfId="0" applyFont="1" applyFill="1" applyBorder="1" applyAlignment="1">
      <alignment vertical="center" wrapText="1"/>
    </xf>
    <xf numFmtId="0" fontId="3" fillId="0" borderId="0" xfId="0" applyFont="1" applyAlignment="1"/>
    <xf numFmtId="0" fontId="11" fillId="0" borderId="0" xfId="0" applyFont="1" applyAlignment="1"/>
    <xf numFmtId="0" fontId="17" fillId="0" borderId="0" xfId="0" applyFont="1"/>
    <xf numFmtId="0" fontId="17" fillId="2" borderId="0" xfId="0" applyFont="1" applyFill="1"/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11" fillId="0" borderId="0" xfId="0" applyFont="1" applyBorder="1"/>
    <xf numFmtId="0" fontId="5" fillId="3" borderId="2" xfId="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7" fillId="2" borderId="18" xfId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7" fillId="2" borderId="30" xfId="1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8" fillId="3" borderId="16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10" fillId="0" borderId="0" xfId="0" applyFont="1" applyBorder="1"/>
    <xf numFmtId="0" fontId="19" fillId="0" borderId="0" xfId="0" applyFont="1" applyBorder="1"/>
    <xf numFmtId="0" fontId="20" fillId="0" borderId="0" xfId="0" applyFont="1" applyBorder="1"/>
    <xf numFmtId="0" fontId="5" fillId="3" borderId="14" xfId="0" applyFont="1" applyFill="1" applyBorder="1" applyAlignment="1">
      <alignment vertical="center" wrapText="1"/>
    </xf>
    <xf numFmtId="0" fontId="13" fillId="2" borderId="2" xfId="1" applyFont="1" applyFill="1" applyBorder="1" applyAlignment="1">
      <alignment horizontal="center" vertical="center" wrapText="1"/>
    </xf>
    <xf numFmtId="0" fontId="6" fillId="2" borderId="30" xfId="1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7" fillId="2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0" borderId="16" xfId="1" applyFont="1" applyBorder="1" applyAlignment="1">
      <alignment horizontal="center" vertical="center" wrapText="1"/>
    </xf>
    <xf numFmtId="0" fontId="9" fillId="0" borderId="16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7" fillId="5" borderId="17" xfId="0" applyFont="1" applyFill="1" applyBorder="1" applyAlignment="1">
      <alignment horizontal="left" vertical="center" wrapText="1"/>
    </xf>
    <xf numFmtId="0" fontId="7" fillId="5" borderId="18" xfId="0" applyFont="1" applyFill="1" applyBorder="1" applyAlignment="1">
      <alignment horizontal="left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9" fillId="5" borderId="26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7" fillId="5" borderId="25" xfId="0" applyFont="1" applyFill="1" applyBorder="1" applyAlignment="1">
      <alignment horizontal="left" vertical="center" wrapText="1"/>
    </xf>
    <xf numFmtId="0" fontId="7" fillId="5" borderId="9" xfId="0" applyFont="1" applyFill="1" applyBorder="1" applyAlignment="1">
      <alignment horizontal="left" vertical="center" wrapText="1"/>
    </xf>
    <xf numFmtId="0" fontId="9" fillId="5" borderId="23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7" fillId="5" borderId="27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horizontal="left" vertical="center" wrapText="1"/>
    </xf>
    <xf numFmtId="0" fontId="7" fillId="5" borderId="26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horizontal="left" vertical="center" wrapText="1"/>
    </xf>
    <xf numFmtId="0" fontId="16" fillId="4" borderId="26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7" fillId="5" borderId="28" xfId="0" applyFont="1" applyFill="1" applyBorder="1" applyAlignment="1">
      <alignment horizontal="left" vertical="center" wrapText="1"/>
    </xf>
    <xf numFmtId="0" fontId="7" fillId="5" borderId="29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  <xf numFmtId="0" fontId="5" fillId="3" borderId="22" xfId="0" applyFont="1" applyFill="1" applyBorder="1" applyAlignment="1">
      <alignment horizontal="center" wrapText="1"/>
    </xf>
    <xf numFmtId="0" fontId="7" fillId="5" borderId="4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center" wrapText="1"/>
    </xf>
    <xf numFmtId="0" fontId="4" fillId="3" borderId="21" xfId="0" applyFont="1" applyFill="1" applyBorder="1" applyAlignment="1">
      <alignment horizontal="center" wrapText="1"/>
    </xf>
    <xf numFmtId="0" fontId="4" fillId="3" borderId="22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right" vertical="center" wrapText="1"/>
    </xf>
    <xf numFmtId="0" fontId="8" fillId="2" borderId="15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8" fillId="2" borderId="17" xfId="0" applyFont="1" applyFill="1" applyBorder="1" applyAlignment="1">
      <alignment horizontal="right" vertical="center" wrapText="1"/>
    </xf>
    <xf numFmtId="0" fontId="8" fillId="2" borderId="18" xfId="0" applyFont="1" applyFill="1" applyBorder="1" applyAlignment="1">
      <alignment horizontal="right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6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J-TLAX-244-01/Documents/DOCUMENTOS/2017/ESTAD&#205;STICA%20JUDICIAL%202017/JUZGADOS/Enero%2020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J-TLAX-244-01/Documents/DOCUMENTOS/2017/ESTAD&#205;STICA%20JUDICIAL%202017/JUZGADOS/Octubre%202017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J-TLAX-244-01/Documents/DOCUMENTOS/2017/ESTAD&#205;STICA%20JUDICIAL%202017/JUZGADOS/Noviembre%20201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J-TLAX-244-01/Documents/DOCUMENTOS/2017/ESTAD&#205;STICA%20JUDICIAL%202017/JUZGADOS/Diciembre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J-TLAX-244-01/Documents/DOCUMENTOS/2017/ESTAD&#205;STICA%20JUDICIAL%202017/JUZGADOS/Febrero%20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J-TLAX-244-01/Documents/DOCUMENTOS/2017/ESTAD&#205;STICA%20JUDICIAL%202017/JUZGADOS/marzo%20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J-TLAX-244-01/Documents/DOCUMENTOS/2017/ESTAD&#205;STICA%20JUDICIAL%202017/JUZGADOS/abril%20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J-TLAX-244-01/Documents/DOCUMENTOS/2017/ESTAD&#205;STICA%20JUDICIAL%202017/JUZGADOS/mayo%20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J-TLAX-244-01/Documents/DOCUMENTOS/2017/ESTAD&#205;STICA%20JUDICIAL%202017/JUZGADOS/Junio%20201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J-TLAX-244-01/Documents/DOCUMENTOS/2017/ESTAD&#205;STICA%20JUDICIAL%202017/JUZGADOS/Julio%2020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J-TLAX-244-01/Documents/DOCUMENTOS/2017/ESTAD&#205;STICA%20JUDICIAL%202017/JUZGADOS/Agosto%202017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J-TLAX-244-01/Documents/DOCUMENTOS/2017/ESTAD&#205;STICA%20JUDICIAL%202017/JUZGADOS/septiemb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SUMEN"/>
      <sheetName val="GráficasP"/>
      <sheetName val="Materia Penal"/>
      <sheetName val="GráficasJSPAO "/>
      <sheetName val="JSPAO CONCENTRADO"/>
      <sheetName val="GRAFCIV"/>
      <sheetName val="MCIVIL"/>
      <sheetName val="GRAFMER"/>
      <sheetName val="MERCANTIL"/>
      <sheetName val="GRAFAM"/>
      <sheetName val="FAMILIAE"/>
      <sheetName val="INSTRUCCION"/>
      <sheetName val="EJECUCIÓN"/>
      <sheetName val="SANCIONES PENALES"/>
      <sheetName val="1 Guridi"/>
      <sheetName val="2 Guridi"/>
      <sheetName val="1 Sanchez"/>
      <sheetName val="2 Sanchez"/>
      <sheetName val="JSPAO GURIDI"/>
      <sheetName val="JSPAO SANCHEZ"/>
      <sheetName val="1 CUAUH"/>
      <sheetName val="2 CUAUH "/>
      <sheetName val="3 CUAUH  "/>
      <sheetName val="4 CUAUH "/>
      <sheetName val="JUAREZ"/>
      <sheetName val="ZARAG"/>
      <sheetName val="MERyORA"/>
      <sheetName val="1FAMCUAUH"/>
      <sheetName val="2FAMCUAUH"/>
      <sheetName val="3FAMCUAUH"/>
      <sheetName val="4FAMCUAH"/>
      <sheetName val="FAMJUAREZ"/>
      <sheetName val="FAMZARAGO"/>
      <sheetName val="MORE"/>
      <sheetName val="OCAMPO"/>
      <sheetName val="XICOH"/>
      <sheetName val="CONCENTRADO TO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6">
          <cell r="E6">
            <v>66</v>
          </cell>
          <cell r="F6">
            <v>0</v>
          </cell>
        </row>
        <row r="9">
          <cell r="E9">
            <v>63</v>
          </cell>
          <cell r="F9">
            <v>0</v>
          </cell>
        </row>
        <row r="19">
          <cell r="E19">
            <v>4</v>
          </cell>
          <cell r="F19">
            <v>0</v>
          </cell>
        </row>
        <row r="20">
          <cell r="E20">
            <v>2</v>
          </cell>
          <cell r="F20">
            <v>1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2</v>
          </cell>
          <cell r="F24">
            <v>1</v>
          </cell>
        </row>
        <row r="25">
          <cell r="E25">
            <v>0</v>
          </cell>
          <cell r="F25">
            <v>0</v>
          </cell>
        </row>
        <row r="26">
          <cell r="E26">
            <v>2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537</v>
          </cell>
          <cell r="F28">
            <v>173</v>
          </cell>
        </row>
        <row r="29">
          <cell r="E29">
            <v>2</v>
          </cell>
          <cell r="F29">
            <v>4</v>
          </cell>
        </row>
        <row r="30">
          <cell r="E30">
            <v>16</v>
          </cell>
          <cell r="F30">
            <v>2</v>
          </cell>
        </row>
        <row r="31">
          <cell r="E31">
            <v>15</v>
          </cell>
          <cell r="F31">
            <v>2</v>
          </cell>
        </row>
        <row r="32">
          <cell r="E32">
            <v>1</v>
          </cell>
          <cell r="F32">
            <v>0</v>
          </cell>
        </row>
        <row r="33">
          <cell r="E33">
            <v>1</v>
          </cell>
          <cell r="F33">
            <v>0</v>
          </cell>
        </row>
        <row r="34">
          <cell r="E34">
            <v>1</v>
          </cell>
          <cell r="F34">
            <v>0</v>
          </cell>
        </row>
        <row r="35">
          <cell r="E35">
            <v>0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1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4">
          <cell r="E44">
            <v>7</v>
          </cell>
          <cell r="F44">
            <v>2</v>
          </cell>
        </row>
        <row r="45">
          <cell r="E45">
            <v>0</v>
          </cell>
          <cell r="F45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0</v>
          </cell>
          <cell r="F47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2</v>
          </cell>
          <cell r="F49">
            <v>0</v>
          </cell>
        </row>
        <row r="50">
          <cell r="E50">
            <v>47</v>
          </cell>
          <cell r="F50">
            <v>28</v>
          </cell>
        </row>
        <row r="51">
          <cell r="E51">
            <v>0</v>
          </cell>
          <cell r="F51">
            <v>0</v>
          </cell>
        </row>
      </sheetData>
      <sheetData sheetId="22">
        <row r="6">
          <cell r="E6">
            <v>59</v>
          </cell>
          <cell r="F6">
            <v>0</v>
          </cell>
        </row>
        <row r="9">
          <cell r="E9">
            <v>59</v>
          </cell>
          <cell r="F9">
            <v>0</v>
          </cell>
        </row>
        <row r="19">
          <cell r="E19">
            <v>3</v>
          </cell>
          <cell r="F19">
            <v>0</v>
          </cell>
        </row>
        <row r="20">
          <cell r="E20">
            <v>3</v>
          </cell>
          <cell r="F20">
            <v>0</v>
          </cell>
        </row>
        <row r="21">
          <cell r="E21">
            <v>2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3</v>
          </cell>
          <cell r="F24">
            <v>0</v>
          </cell>
        </row>
        <row r="25">
          <cell r="E25">
            <v>4</v>
          </cell>
          <cell r="F25">
            <v>0</v>
          </cell>
        </row>
        <row r="26">
          <cell r="E26">
            <v>2</v>
          </cell>
          <cell r="F26">
            <v>0</v>
          </cell>
        </row>
        <row r="27">
          <cell r="E27">
            <v>1</v>
          </cell>
          <cell r="F27">
            <v>0</v>
          </cell>
        </row>
        <row r="28">
          <cell r="E28">
            <v>296</v>
          </cell>
          <cell r="F28">
            <v>261</v>
          </cell>
        </row>
        <row r="29">
          <cell r="E29">
            <v>11</v>
          </cell>
          <cell r="F29">
            <v>4</v>
          </cell>
        </row>
        <row r="30">
          <cell r="E30">
            <v>17</v>
          </cell>
          <cell r="F30">
            <v>5</v>
          </cell>
        </row>
        <row r="31">
          <cell r="E31">
            <v>14</v>
          </cell>
          <cell r="F31">
            <v>3</v>
          </cell>
        </row>
        <row r="32">
          <cell r="E32">
            <v>3</v>
          </cell>
          <cell r="F32">
            <v>2</v>
          </cell>
        </row>
        <row r="33">
          <cell r="E33">
            <v>22</v>
          </cell>
          <cell r="F33">
            <v>5</v>
          </cell>
        </row>
        <row r="34">
          <cell r="E34">
            <v>1</v>
          </cell>
          <cell r="F34">
            <v>0</v>
          </cell>
        </row>
        <row r="35">
          <cell r="E35">
            <v>2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1</v>
          </cell>
          <cell r="F38">
            <v>0</v>
          </cell>
        </row>
        <row r="39">
          <cell r="E39">
            <v>6</v>
          </cell>
          <cell r="F39">
            <v>0</v>
          </cell>
        </row>
        <row r="40">
          <cell r="E40">
            <v>7</v>
          </cell>
          <cell r="F40">
            <v>0</v>
          </cell>
        </row>
        <row r="41">
          <cell r="E41">
            <v>5</v>
          </cell>
          <cell r="F41">
            <v>0</v>
          </cell>
        </row>
        <row r="42">
          <cell r="E42">
            <v>1</v>
          </cell>
          <cell r="F42">
            <v>0</v>
          </cell>
        </row>
        <row r="43">
          <cell r="E43">
            <v>1</v>
          </cell>
          <cell r="F43">
            <v>0</v>
          </cell>
        </row>
        <row r="44">
          <cell r="E44">
            <v>4</v>
          </cell>
          <cell r="F44">
            <v>0</v>
          </cell>
        </row>
        <row r="45">
          <cell r="E45">
            <v>0</v>
          </cell>
          <cell r="F45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0</v>
          </cell>
          <cell r="F47">
            <v>0</v>
          </cell>
        </row>
        <row r="48">
          <cell r="E48">
            <v>1</v>
          </cell>
          <cell r="F48">
            <v>0</v>
          </cell>
        </row>
        <row r="49">
          <cell r="E49">
            <v>1</v>
          </cell>
          <cell r="F49">
            <v>0</v>
          </cell>
        </row>
        <row r="50">
          <cell r="E50">
            <v>124</v>
          </cell>
          <cell r="F50">
            <v>0</v>
          </cell>
        </row>
        <row r="51">
          <cell r="E51">
            <v>0</v>
          </cell>
          <cell r="F51">
            <v>0</v>
          </cell>
        </row>
      </sheetData>
      <sheetData sheetId="23">
        <row r="6">
          <cell r="E6">
            <v>73</v>
          </cell>
          <cell r="F6">
            <v>0</v>
          </cell>
        </row>
        <row r="9">
          <cell r="E9">
            <v>55</v>
          </cell>
          <cell r="F9">
            <v>0</v>
          </cell>
        </row>
        <row r="19">
          <cell r="E19">
            <v>30</v>
          </cell>
          <cell r="F19">
            <v>4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2</v>
          </cell>
          <cell r="F24">
            <v>0</v>
          </cell>
        </row>
        <row r="25">
          <cell r="E25">
            <v>0</v>
          </cell>
          <cell r="F25">
            <v>0</v>
          </cell>
        </row>
        <row r="26">
          <cell r="E26">
            <v>1</v>
          </cell>
          <cell r="F26">
            <v>0</v>
          </cell>
        </row>
        <row r="27">
          <cell r="E27">
            <v>1</v>
          </cell>
          <cell r="F27">
            <v>0</v>
          </cell>
        </row>
        <row r="28">
          <cell r="E28">
            <v>851</v>
          </cell>
          <cell r="F28">
            <v>132</v>
          </cell>
        </row>
        <row r="29">
          <cell r="E29">
            <v>4</v>
          </cell>
          <cell r="F29">
            <v>1</v>
          </cell>
        </row>
        <row r="30">
          <cell r="E30">
            <v>34</v>
          </cell>
          <cell r="F30">
            <v>3</v>
          </cell>
        </row>
        <row r="31">
          <cell r="E31">
            <v>29</v>
          </cell>
          <cell r="F31">
            <v>3</v>
          </cell>
        </row>
        <row r="32">
          <cell r="E32">
            <v>5</v>
          </cell>
          <cell r="F32">
            <v>0</v>
          </cell>
        </row>
        <row r="33">
          <cell r="E33">
            <v>31</v>
          </cell>
          <cell r="F33">
            <v>4</v>
          </cell>
        </row>
        <row r="34">
          <cell r="E34">
            <v>0</v>
          </cell>
          <cell r="F34">
            <v>0</v>
          </cell>
        </row>
        <row r="35">
          <cell r="E35">
            <v>1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4</v>
          </cell>
          <cell r="F39">
            <v>0</v>
          </cell>
        </row>
        <row r="40">
          <cell r="E40">
            <v>11</v>
          </cell>
          <cell r="F40">
            <v>0</v>
          </cell>
        </row>
        <row r="41">
          <cell r="E41">
            <v>3</v>
          </cell>
          <cell r="F41">
            <v>0</v>
          </cell>
        </row>
        <row r="42">
          <cell r="E42">
            <v>8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4">
          <cell r="E44">
            <v>5</v>
          </cell>
          <cell r="F44">
            <v>0</v>
          </cell>
        </row>
        <row r="45">
          <cell r="E45">
            <v>5</v>
          </cell>
          <cell r="F45">
            <v>0</v>
          </cell>
        </row>
        <row r="46">
          <cell r="E46">
            <v>3</v>
          </cell>
          <cell r="F46">
            <v>0</v>
          </cell>
        </row>
        <row r="47">
          <cell r="E47">
            <v>2</v>
          </cell>
          <cell r="F47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0</v>
          </cell>
          <cell r="F49">
            <v>0</v>
          </cell>
        </row>
        <row r="50">
          <cell r="E50">
            <v>104</v>
          </cell>
          <cell r="F50">
            <v>19</v>
          </cell>
        </row>
        <row r="51">
          <cell r="E51">
            <v>0</v>
          </cell>
          <cell r="F51">
            <v>0</v>
          </cell>
        </row>
      </sheetData>
      <sheetData sheetId="24">
        <row r="6">
          <cell r="E6">
            <v>126</v>
          </cell>
          <cell r="F6">
            <v>6</v>
          </cell>
        </row>
        <row r="9">
          <cell r="E9">
            <v>121</v>
          </cell>
          <cell r="F9">
            <v>4</v>
          </cell>
        </row>
        <row r="19">
          <cell r="E19">
            <v>36</v>
          </cell>
          <cell r="F19">
            <v>26</v>
          </cell>
        </row>
        <row r="20">
          <cell r="E20">
            <v>3</v>
          </cell>
          <cell r="F20">
            <v>3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2</v>
          </cell>
          <cell r="F24">
            <v>0</v>
          </cell>
        </row>
        <row r="25">
          <cell r="E25">
            <v>17</v>
          </cell>
          <cell r="F25">
            <v>15</v>
          </cell>
        </row>
        <row r="26">
          <cell r="E26">
            <v>8</v>
          </cell>
          <cell r="F26">
            <v>0</v>
          </cell>
        </row>
        <row r="27">
          <cell r="E27">
            <v>2</v>
          </cell>
          <cell r="F27">
            <v>2</v>
          </cell>
        </row>
        <row r="28">
          <cell r="E28">
            <v>900</v>
          </cell>
          <cell r="F28">
            <v>307</v>
          </cell>
        </row>
        <row r="29">
          <cell r="E29">
            <v>12</v>
          </cell>
          <cell r="F29">
            <v>4</v>
          </cell>
        </row>
        <row r="30">
          <cell r="E30">
            <v>23</v>
          </cell>
          <cell r="F30">
            <v>3</v>
          </cell>
        </row>
        <row r="31">
          <cell r="E31">
            <v>23</v>
          </cell>
          <cell r="F31">
            <v>3</v>
          </cell>
        </row>
        <row r="32">
          <cell r="E32">
            <v>0</v>
          </cell>
          <cell r="F32">
            <v>0</v>
          </cell>
        </row>
        <row r="33">
          <cell r="E33">
            <v>46</v>
          </cell>
          <cell r="F33">
            <v>26</v>
          </cell>
        </row>
        <row r="34">
          <cell r="E34">
            <v>11</v>
          </cell>
          <cell r="F34">
            <v>0</v>
          </cell>
        </row>
        <row r="35">
          <cell r="E35">
            <v>0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3</v>
          </cell>
          <cell r="F38">
            <v>0</v>
          </cell>
        </row>
        <row r="39">
          <cell r="E39">
            <v>4</v>
          </cell>
          <cell r="F39">
            <v>4</v>
          </cell>
        </row>
        <row r="40">
          <cell r="E40">
            <v>7</v>
          </cell>
          <cell r="F40">
            <v>3</v>
          </cell>
        </row>
        <row r="41">
          <cell r="E41">
            <v>4</v>
          </cell>
          <cell r="F41">
            <v>3</v>
          </cell>
        </row>
        <row r="42">
          <cell r="E42">
            <v>2</v>
          </cell>
          <cell r="F42">
            <v>0</v>
          </cell>
        </row>
        <row r="43">
          <cell r="E43">
            <v>1</v>
          </cell>
          <cell r="F43">
            <v>0</v>
          </cell>
        </row>
        <row r="44">
          <cell r="E44">
            <v>14</v>
          </cell>
          <cell r="F44">
            <v>2</v>
          </cell>
        </row>
        <row r="45">
          <cell r="E45">
            <v>1</v>
          </cell>
          <cell r="F45">
            <v>2</v>
          </cell>
        </row>
        <row r="46">
          <cell r="E46">
            <v>1</v>
          </cell>
          <cell r="F46">
            <v>1</v>
          </cell>
        </row>
        <row r="47">
          <cell r="E47">
            <v>0</v>
          </cell>
          <cell r="F47">
            <v>1</v>
          </cell>
        </row>
        <row r="48">
          <cell r="E48">
            <v>0</v>
          </cell>
          <cell r="F48">
            <v>0</v>
          </cell>
        </row>
        <row r="49">
          <cell r="E49">
            <v>2</v>
          </cell>
          <cell r="F49">
            <v>1</v>
          </cell>
        </row>
        <row r="50">
          <cell r="E50">
            <v>100</v>
          </cell>
          <cell r="F50">
            <v>30</v>
          </cell>
        </row>
        <row r="51">
          <cell r="E51">
            <v>0</v>
          </cell>
          <cell r="F51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6">
          <cell r="E6">
            <v>15</v>
          </cell>
          <cell r="F6">
            <v>14</v>
          </cell>
          <cell r="G6">
            <v>38</v>
          </cell>
        </row>
        <row r="9">
          <cell r="E9">
            <v>15</v>
          </cell>
          <cell r="F9">
            <v>10</v>
          </cell>
          <cell r="G9">
            <v>38</v>
          </cell>
        </row>
        <row r="25">
          <cell r="E25">
            <v>1</v>
          </cell>
          <cell r="F25">
            <v>1</v>
          </cell>
          <cell r="G25">
            <v>6</v>
          </cell>
        </row>
        <row r="26">
          <cell r="E26">
            <v>1</v>
          </cell>
          <cell r="F26">
            <v>0</v>
          </cell>
          <cell r="G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</row>
        <row r="30">
          <cell r="E30">
            <v>2</v>
          </cell>
          <cell r="F30">
            <v>2</v>
          </cell>
          <cell r="G30">
            <v>8</v>
          </cell>
        </row>
        <row r="31">
          <cell r="E31">
            <v>2</v>
          </cell>
          <cell r="F31">
            <v>4</v>
          </cell>
          <cell r="G31">
            <v>4</v>
          </cell>
        </row>
        <row r="32">
          <cell r="E32">
            <v>2</v>
          </cell>
          <cell r="F32">
            <v>0</v>
          </cell>
          <cell r="G32">
            <v>4</v>
          </cell>
        </row>
        <row r="33">
          <cell r="E33">
            <v>4</v>
          </cell>
          <cell r="F33">
            <v>0</v>
          </cell>
          <cell r="G33">
            <v>0</v>
          </cell>
        </row>
        <row r="34">
          <cell r="E34">
            <v>19</v>
          </cell>
          <cell r="F34">
            <v>10</v>
          </cell>
          <cell r="G34">
            <v>48</v>
          </cell>
        </row>
        <row r="35">
          <cell r="E35">
            <v>0</v>
          </cell>
          <cell r="F35">
            <v>2</v>
          </cell>
          <cell r="G35">
            <v>12</v>
          </cell>
        </row>
        <row r="36">
          <cell r="E36">
            <v>5</v>
          </cell>
          <cell r="F36">
            <v>0</v>
          </cell>
          <cell r="G36">
            <v>7</v>
          </cell>
        </row>
        <row r="37">
          <cell r="E37">
            <v>5</v>
          </cell>
          <cell r="F37">
            <v>0</v>
          </cell>
          <cell r="G37">
            <v>7</v>
          </cell>
        </row>
        <row r="38">
          <cell r="E38">
            <v>0</v>
          </cell>
          <cell r="F38">
            <v>0</v>
          </cell>
          <cell r="G38">
            <v>0</v>
          </cell>
        </row>
        <row r="39">
          <cell r="E39">
            <v>23</v>
          </cell>
          <cell r="F39">
            <v>10</v>
          </cell>
          <cell r="G39">
            <v>20</v>
          </cell>
        </row>
        <row r="40">
          <cell r="E40">
            <v>1</v>
          </cell>
          <cell r="F40">
            <v>0</v>
          </cell>
          <cell r="G40">
            <v>0</v>
          </cell>
        </row>
        <row r="41">
          <cell r="E41">
            <v>2</v>
          </cell>
          <cell r="F41">
            <v>0</v>
          </cell>
          <cell r="G41">
            <v>1</v>
          </cell>
        </row>
        <row r="42">
          <cell r="E42">
            <v>0</v>
          </cell>
          <cell r="F42">
            <v>0</v>
          </cell>
          <cell r="G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</row>
        <row r="44">
          <cell r="E44">
            <v>0</v>
          </cell>
          <cell r="F44">
            <v>0</v>
          </cell>
          <cell r="G44">
            <v>1</v>
          </cell>
        </row>
        <row r="45">
          <cell r="E45">
            <v>0</v>
          </cell>
          <cell r="F45">
            <v>0</v>
          </cell>
          <cell r="G45">
            <v>1</v>
          </cell>
        </row>
        <row r="46">
          <cell r="E46">
            <v>0</v>
          </cell>
          <cell r="F46">
            <v>1</v>
          </cell>
          <cell r="G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</row>
        <row r="48">
          <cell r="E48">
            <v>0</v>
          </cell>
          <cell r="F48">
            <v>1</v>
          </cell>
          <cell r="G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</row>
        <row r="55">
          <cell r="E55">
            <v>0</v>
          </cell>
          <cell r="F55">
            <v>1</v>
          </cell>
          <cell r="G55">
            <v>0</v>
          </cell>
        </row>
        <row r="56">
          <cell r="E56">
            <v>25</v>
          </cell>
          <cell r="F56">
            <v>16</v>
          </cell>
          <cell r="G56">
            <v>80</v>
          </cell>
        </row>
        <row r="57">
          <cell r="E57">
            <v>0</v>
          </cell>
          <cell r="F57">
            <v>0</v>
          </cell>
          <cell r="G57">
            <v>0</v>
          </cell>
        </row>
      </sheetData>
      <sheetData sheetId="35">
        <row r="6">
          <cell r="E6">
            <v>41</v>
          </cell>
          <cell r="F6">
            <v>22</v>
          </cell>
          <cell r="G6">
            <v>60</v>
          </cell>
        </row>
        <row r="9">
          <cell r="E9">
            <v>36</v>
          </cell>
          <cell r="F9">
            <v>22</v>
          </cell>
          <cell r="G9">
            <v>57</v>
          </cell>
        </row>
        <row r="25">
          <cell r="E25">
            <v>13</v>
          </cell>
          <cell r="F25">
            <v>7</v>
          </cell>
          <cell r="G25">
            <v>9</v>
          </cell>
        </row>
        <row r="26">
          <cell r="E26">
            <v>6</v>
          </cell>
          <cell r="F26">
            <v>8</v>
          </cell>
          <cell r="G26">
            <v>4</v>
          </cell>
        </row>
        <row r="27">
          <cell r="E27">
            <v>0</v>
          </cell>
          <cell r="F27">
            <v>0</v>
          </cell>
          <cell r="G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</row>
        <row r="30">
          <cell r="E30">
            <v>9</v>
          </cell>
          <cell r="F30">
            <v>13</v>
          </cell>
          <cell r="G30">
            <v>3</v>
          </cell>
        </row>
        <row r="31">
          <cell r="E31">
            <v>2</v>
          </cell>
          <cell r="F31">
            <v>4</v>
          </cell>
          <cell r="G31">
            <v>4</v>
          </cell>
        </row>
        <row r="32">
          <cell r="E32">
            <v>4</v>
          </cell>
          <cell r="F32">
            <v>3</v>
          </cell>
          <cell r="G32">
            <v>1</v>
          </cell>
        </row>
        <row r="33">
          <cell r="E33">
            <v>0</v>
          </cell>
          <cell r="F33">
            <v>0</v>
          </cell>
          <cell r="G33">
            <v>0</v>
          </cell>
        </row>
        <row r="34">
          <cell r="E34">
            <v>413</v>
          </cell>
          <cell r="F34">
            <v>246</v>
          </cell>
          <cell r="G34">
            <v>621</v>
          </cell>
        </row>
        <row r="35">
          <cell r="E35">
            <v>1</v>
          </cell>
          <cell r="F35">
            <v>4</v>
          </cell>
          <cell r="G35">
            <v>23</v>
          </cell>
        </row>
        <row r="36">
          <cell r="E36">
            <v>12</v>
          </cell>
          <cell r="F36">
            <v>2</v>
          </cell>
          <cell r="G36">
            <v>8</v>
          </cell>
        </row>
        <row r="37">
          <cell r="E37">
            <v>11</v>
          </cell>
          <cell r="F37">
            <v>2</v>
          </cell>
          <cell r="G37">
            <v>7</v>
          </cell>
        </row>
        <row r="38">
          <cell r="E38">
            <v>1</v>
          </cell>
          <cell r="F38">
            <v>0</v>
          </cell>
          <cell r="G38">
            <v>1</v>
          </cell>
        </row>
        <row r="39">
          <cell r="E39">
            <v>55</v>
          </cell>
          <cell r="F39">
            <v>42</v>
          </cell>
          <cell r="G39">
            <v>50</v>
          </cell>
        </row>
        <row r="40">
          <cell r="E40">
            <v>26</v>
          </cell>
          <cell r="F40">
            <v>6</v>
          </cell>
          <cell r="G40">
            <v>14</v>
          </cell>
        </row>
        <row r="41">
          <cell r="E41">
            <v>1</v>
          </cell>
          <cell r="F41">
            <v>0</v>
          </cell>
          <cell r="G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</row>
        <row r="43">
          <cell r="E43">
            <v>0</v>
          </cell>
          <cell r="F43">
            <v>1</v>
          </cell>
          <cell r="G43">
            <v>89</v>
          </cell>
        </row>
        <row r="44">
          <cell r="E44">
            <v>3</v>
          </cell>
          <cell r="F44">
            <v>0</v>
          </cell>
          <cell r="G44">
            <v>2</v>
          </cell>
        </row>
        <row r="45">
          <cell r="E45">
            <v>1</v>
          </cell>
          <cell r="F45">
            <v>1</v>
          </cell>
          <cell r="G45">
            <v>0</v>
          </cell>
        </row>
        <row r="46">
          <cell r="E46">
            <v>4</v>
          </cell>
          <cell r="F46">
            <v>0</v>
          </cell>
          <cell r="G46">
            <v>1</v>
          </cell>
        </row>
        <row r="47">
          <cell r="E47">
            <v>2</v>
          </cell>
          <cell r="F47">
            <v>0</v>
          </cell>
          <cell r="G47">
            <v>1</v>
          </cell>
        </row>
        <row r="48">
          <cell r="E48">
            <v>2</v>
          </cell>
          <cell r="F48">
            <v>0</v>
          </cell>
          <cell r="G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</row>
        <row r="50">
          <cell r="E50">
            <v>1</v>
          </cell>
          <cell r="F50">
            <v>1</v>
          </cell>
          <cell r="G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</row>
        <row r="54">
          <cell r="E54">
            <v>1</v>
          </cell>
          <cell r="F54">
            <v>1</v>
          </cell>
          <cell r="G54">
            <v>0</v>
          </cell>
        </row>
        <row r="55">
          <cell r="E55">
            <v>0</v>
          </cell>
          <cell r="F55">
            <v>0</v>
          </cell>
          <cell r="G55">
            <v>1</v>
          </cell>
        </row>
        <row r="56">
          <cell r="E56">
            <v>63</v>
          </cell>
          <cell r="F56">
            <v>39</v>
          </cell>
          <cell r="G56">
            <v>60</v>
          </cell>
        </row>
        <row r="57">
          <cell r="E57">
            <v>0</v>
          </cell>
          <cell r="F57">
            <v>0</v>
          </cell>
          <cell r="G57">
            <v>0</v>
          </cell>
        </row>
      </sheetData>
      <sheetData sheetId="36">
        <row r="6">
          <cell r="E6">
            <v>49</v>
          </cell>
          <cell r="F6">
            <v>22</v>
          </cell>
          <cell r="G6">
            <v>44</v>
          </cell>
        </row>
        <row r="9">
          <cell r="E9">
            <v>49</v>
          </cell>
          <cell r="F9">
            <v>22</v>
          </cell>
          <cell r="G9">
            <v>44</v>
          </cell>
        </row>
        <row r="25">
          <cell r="E25">
            <v>0</v>
          </cell>
          <cell r="F25">
            <v>0</v>
          </cell>
          <cell r="G25">
            <v>1</v>
          </cell>
        </row>
        <row r="26">
          <cell r="E26">
            <v>0</v>
          </cell>
          <cell r="F26">
            <v>0</v>
          </cell>
          <cell r="G26">
            <v>0</v>
          </cell>
        </row>
        <row r="27">
          <cell r="E27">
            <v>1</v>
          </cell>
          <cell r="F27">
            <v>0</v>
          </cell>
          <cell r="G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</row>
        <row r="30">
          <cell r="E30">
            <v>4</v>
          </cell>
          <cell r="F30">
            <v>2</v>
          </cell>
          <cell r="G30">
            <v>4</v>
          </cell>
        </row>
        <row r="31">
          <cell r="E31">
            <v>7</v>
          </cell>
          <cell r="F31">
            <v>3</v>
          </cell>
          <cell r="G31">
            <v>2</v>
          </cell>
        </row>
        <row r="32">
          <cell r="E32">
            <v>4</v>
          </cell>
          <cell r="F32">
            <v>4</v>
          </cell>
          <cell r="G32">
            <v>1</v>
          </cell>
        </row>
        <row r="33">
          <cell r="E33">
            <v>0</v>
          </cell>
          <cell r="F33">
            <v>0</v>
          </cell>
          <cell r="G33">
            <v>0</v>
          </cell>
        </row>
        <row r="34">
          <cell r="E34">
            <v>610</v>
          </cell>
          <cell r="F34">
            <v>91</v>
          </cell>
          <cell r="G34">
            <v>132</v>
          </cell>
        </row>
        <row r="35">
          <cell r="E35">
            <v>0</v>
          </cell>
          <cell r="F35">
            <v>0</v>
          </cell>
          <cell r="G35">
            <v>0</v>
          </cell>
        </row>
        <row r="36">
          <cell r="E36">
            <v>18</v>
          </cell>
          <cell r="F36">
            <v>0</v>
          </cell>
          <cell r="G36">
            <v>6</v>
          </cell>
        </row>
        <row r="37">
          <cell r="E37">
            <v>18</v>
          </cell>
          <cell r="F37">
            <v>0</v>
          </cell>
          <cell r="G37">
            <v>5</v>
          </cell>
        </row>
        <row r="38">
          <cell r="E38">
            <v>0</v>
          </cell>
          <cell r="F38">
            <v>0</v>
          </cell>
          <cell r="G38">
            <v>1</v>
          </cell>
        </row>
        <row r="39">
          <cell r="E39">
            <v>80</v>
          </cell>
          <cell r="F39">
            <v>15</v>
          </cell>
          <cell r="G39">
            <v>37</v>
          </cell>
        </row>
        <row r="40">
          <cell r="E40">
            <v>20</v>
          </cell>
          <cell r="F40">
            <v>30</v>
          </cell>
          <cell r="G40">
            <v>125</v>
          </cell>
        </row>
        <row r="41">
          <cell r="E41">
            <v>0</v>
          </cell>
          <cell r="F41">
            <v>0</v>
          </cell>
          <cell r="G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</row>
        <row r="44">
          <cell r="E44">
            <v>4</v>
          </cell>
          <cell r="F44">
            <v>0</v>
          </cell>
          <cell r="G44">
            <v>0</v>
          </cell>
        </row>
        <row r="45">
          <cell r="E45">
            <v>1</v>
          </cell>
          <cell r="F45">
            <v>0</v>
          </cell>
          <cell r="G45">
            <v>0</v>
          </cell>
        </row>
        <row r="46">
          <cell r="E46">
            <v>3</v>
          </cell>
          <cell r="F46">
            <v>0</v>
          </cell>
          <cell r="G46">
            <v>0</v>
          </cell>
        </row>
        <row r="47">
          <cell r="E47">
            <v>2</v>
          </cell>
          <cell r="F47">
            <v>0</v>
          </cell>
          <cell r="G47">
            <v>0</v>
          </cell>
        </row>
        <row r="48">
          <cell r="E48">
            <v>1</v>
          </cell>
          <cell r="F48">
            <v>0</v>
          </cell>
          <cell r="G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</row>
        <row r="50">
          <cell r="E50">
            <v>4</v>
          </cell>
          <cell r="F50">
            <v>4</v>
          </cell>
          <cell r="G50">
            <v>4</v>
          </cell>
        </row>
        <row r="51">
          <cell r="E51">
            <v>0</v>
          </cell>
          <cell r="F51">
            <v>0</v>
          </cell>
          <cell r="G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</row>
      </sheetData>
      <sheetData sheetId="3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SUMEN"/>
      <sheetName val="GráficasP"/>
      <sheetName val="Materia Penal"/>
      <sheetName val="GráficasJSPAO "/>
      <sheetName val="JSPAO CONCENTRADO"/>
      <sheetName val="GRAFCIV"/>
      <sheetName val="MCIVIL"/>
      <sheetName val="GRAFMER"/>
      <sheetName val="MERCANTIL"/>
      <sheetName val="GRAFAM"/>
      <sheetName val="FAMILIAE"/>
      <sheetName val="INSTRUCCION"/>
      <sheetName val="EJECUCIÓN"/>
      <sheetName val="SANCIONES PENALES"/>
      <sheetName val="1 Guridi"/>
      <sheetName val="2 Guridi"/>
      <sheetName val="1 Sanchez"/>
      <sheetName val="2 Sanchez"/>
      <sheetName val="JSPAO GURIDI"/>
      <sheetName val="JSPAO SANCHEZ"/>
      <sheetName val="1 CUAUH"/>
      <sheetName val="2 CUAUH "/>
      <sheetName val="3 CUAUH  "/>
      <sheetName val="4 CUAUH "/>
      <sheetName val="MERyORA"/>
      <sheetName val="JUAREZ"/>
      <sheetName val="ZARAG"/>
      <sheetName val="1FAMCUAUH"/>
      <sheetName val="2FAMCUAUH"/>
      <sheetName val="3FAMCUAUH"/>
      <sheetName val="4FAMCUAH"/>
      <sheetName val="FAMJUAREZ"/>
      <sheetName val="FAMZARAGO"/>
      <sheetName val="MORE"/>
      <sheetName val="OCAMPO"/>
      <sheetName val="XICOH"/>
      <sheetName val="CONCENTRADO TO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6">
          <cell r="E6">
            <v>63</v>
          </cell>
          <cell r="F6">
            <v>0</v>
          </cell>
        </row>
        <row r="9">
          <cell r="E9">
            <v>51</v>
          </cell>
          <cell r="F9">
            <v>0</v>
          </cell>
        </row>
        <row r="19">
          <cell r="E19">
            <v>1</v>
          </cell>
          <cell r="F19">
            <v>0</v>
          </cell>
        </row>
        <row r="20">
          <cell r="E20">
            <v>2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4</v>
          </cell>
          <cell r="F24">
            <v>0</v>
          </cell>
        </row>
        <row r="25">
          <cell r="E25">
            <v>5</v>
          </cell>
          <cell r="F25">
            <v>0</v>
          </cell>
        </row>
        <row r="26">
          <cell r="E26">
            <v>3</v>
          </cell>
          <cell r="F26">
            <v>0</v>
          </cell>
        </row>
        <row r="27">
          <cell r="E27">
            <v>5</v>
          </cell>
          <cell r="F27">
            <v>2</v>
          </cell>
        </row>
        <row r="28">
          <cell r="E28">
            <v>815</v>
          </cell>
          <cell r="F28">
            <v>48</v>
          </cell>
        </row>
        <row r="29">
          <cell r="E29">
            <v>15</v>
          </cell>
          <cell r="F29">
            <v>2</v>
          </cell>
        </row>
        <row r="30">
          <cell r="E30">
            <v>23</v>
          </cell>
          <cell r="F30">
            <v>2</v>
          </cell>
        </row>
        <row r="31">
          <cell r="E31">
            <v>22</v>
          </cell>
          <cell r="F31">
            <v>2</v>
          </cell>
        </row>
        <row r="32">
          <cell r="E32">
            <v>1</v>
          </cell>
          <cell r="F32">
            <v>0</v>
          </cell>
        </row>
        <row r="33">
          <cell r="E33">
            <v>9</v>
          </cell>
          <cell r="F33">
            <v>1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1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1</v>
          </cell>
          <cell r="F38">
            <v>0</v>
          </cell>
        </row>
        <row r="39">
          <cell r="E39">
            <v>6</v>
          </cell>
          <cell r="F39">
            <v>0</v>
          </cell>
        </row>
        <row r="40">
          <cell r="E40">
            <v>5</v>
          </cell>
          <cell r="F40">
            <v>0</v>
          </cell>
        </row>
        <row r="41">
          <cell r="E41">
            <v>2</v>
          </cell>
          <cell r="F41">
            <v>0</v>
          </cell>
        </row>
        <row r="42">
          <cell r="E42">
            <v>1</v>
          </cell>
          <cell r="F42">
            <v>0</v>
          </cell>
        </row>
        <row r="43">
          <cell r="E43">
            <v>2</v>
          </cell>
          <cell r="F43">
            <v>0</v>
          </cell>
        </row>
        <row r="44">
          <cell r="E44">
            <v>3</v>
          </cell>
          <cell r="F44">
            <v>1</v>
          </cell>
        </row>
        <row r="45">
          <cell r="E45">
            <v>0</v>
          </cell>
          <cell r="F45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0</v>
          </cell>
          <cell r="F47">
            <v>0</v>
          </cell>
        </row>
        <row r="48">
          <cell r="E48">
            <v>2</v>
          </cell>
          <cell r="F48">
            <v>0</v>
          </cell>
        </row>
        <row r="49">
          <cell r="E49">
            <v>11</v>
          </cell>
          <cell r="F49">
            <v>1</v>
          </cell>
        </row>
        <row r="50">
          <cell r="E50">
            <v>144</v>
          </cell>
          <cell r="F50">
            <v>20</v>
          </cell>
        </row>
        <row r="51">
          <cell r="E51">
            <v>0</v>
          </cell>
          <cell r="F51">
            <v>0</v>
          </cell>
        </row>
      </sheetData>
      <sheetData sheetId="22">
        <row r="6">
          <cell r="E6">
            <v>66</v>
          </cell>
          <cell r="F6">
            <v>0</v>
          </cell>
        </row>
        <row r="9">
          <cell r="E9">
            <v>62</v>
          </cell>
          <cell r="F9">
            <v>0</v>
          </cell>
        </row>
        <row r="19">
          <cell r="E19">
            <v>2</v>
          </cell>
          <cell r="F19">
            <v>2</v>
          </cell>
        </row>
        <row r="20">
          <cell r="E20">
            <v>11</v>
          </cell>
          <cell r="F20">
            <v>5</v>
          </cell>
        </row>
        <row r="21">
          <cell r="E21">
            <v>2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4</v>
          </cell>
          <cell r="F24">
            <v>0</v>
          </cell>
        </row>
        <row r="25">
          <cell r="E25">
            <v>3</v>
          </cell>
          <cell r="F25">
            <v>1</v>
          </cell>
        </row>
        <row r="26">
          <cell r="E26">
            <v>2</v>
          </cell>
          <cell r="F26">
            <v>0</v>
          </cell>
        </row>
        <row r="27">
          <cell r="E27">
            <v>7</v>
          </cell>
          <cell r="F27">
            <v>1</v>
          </cell>
        </row>
        <row r="28">
          <cell r="E28">
            <v>833</v>
          </cell>
          <cell r="F28">
            <v>50</v>
          </cell>
        </row>
        <row r="29">
          <cell r="E29">
            <v>9</v>
          </cell>
          <cell r="F29">
            <v>11</v>
          </cell>
        </row>
        <row r="30">
          <cell r="E30">
            <v>43</v>
          </cell>
          <cell r="F30">
            <v>2</v>
          </cell>
        </row>
        <row r="31">
          <cell r="E31">
            <v>43</v>
          </cell>
          <cell r="F31">
            <v>2</v>
          </cell>
        </row>
        <row r="32">
          <cell r="E32">
            <v>0</v>
          </cell>
          <cell r="F32">
            <v>0</v>
          </cell>
        </row>
        <row r="33">
          <cell r="E33">
            <v>6</v>
          </cell>
          <cell r="F33">
            <v>2</v>
          </cell>
        </row>
        <row r="34">
          <cell r="E34">
            <v>4</v>
          </cell>
          <cell r="F34">
            <v>0</v>
          </cell>
        </row>
        <row r="35">
          <cell r="E35">
            <v>3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4</v>
          </cell>
          <cell r="F38">
            <v>0</v>
          </cell>
        </row>
        <row r="39">
          <cell r="E39">
            <v>1</v>
          </cell>
          <cell r="F39">
            <v>0</v>
          </cell>
        </row>
        <row r="40">
          <cell r="E40">
            <v>4</v>
          </cell>
          <cell r="F40">
            <v>0</v>
          </cell>
        </row>
        <row r="41">
          <cell r="E41">
            <v>2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2</v>
          </cell>
          <cell r="F43">
            <v>0</v>
          </cell>
        </row>
        <row r="44">
          <cell r="E44">
            <v>6</v>
          </cell>
          <cell r="F44">
            <v>1</v>
          </cell>
        </row>
        <row r="45">
          <cell r="E45">
            <v>2</v>
          </cell>
          <cell r="F45">
            <v>0</v>
          </cell>
        </row>
        <row r="46">
          <cell r="E46">
            <v>1</v>
          </cell>
          <cell r="F46">
            <v>0</v>
          </cell>
        </row>
        <row r="47">
          <cell r="E47">
            <v>1</v>
          </cell>
          <cell r="F47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4</v>
          </cell>
          <cell r="F49">
            <v>0</v>
          </cell>
        </row>
        <row r="50">
          <cell r="E50">
            <v>125</v>
          </cell>
          <cell r="F50">
            <v>11</v>
          </cell>
        </row>
        <row r="51">
          <cell r="E51">
            <v>0</v>
          </cell>
          <cell r="F51">
            <v>0</v>
          </cell>
        </row>
      </sheetData>
      <sheetData sheetId="23">
        <row r="6">
          <cell r="E6">
            <v>0</v>
          </cell>
          <cell r="F6">
            <v>38</v>
          </cell>
        </row>
        <row r="9">
          <cell r="E9">
            <v>0</v>
          </cell>
          <cell r="F9">
            <v>31</v>
          </cell>
        </row>
        <row r="19">
          <cell r="E19">
            <v>3</v>
          </cell>
          <cell r="F19">
            <v>0</v>
          </cell>
        </row>
        <row r="20">
          <cell r="E20">
            <v>2</v>
          </cell>
          <cell r="F20">
            <v>2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26</v>
          </cell>
        </row>
        <row r="25">
          <cell r="E25">
            <v>0</v>
          </cell>
          <cell r="F25">
            <v>5</v>
          </cell>
        </row>
        <row r="26">
          <cell r="E26">
            <v>0</v>
          </cell>
          <cell r="F26">
            <v>1</v>
          </cell>
        </row>
        <row r="27">
          <cell r="E27">
            <v>1</v>
          </cell>
          <cell r="F27">
            <v>7</v>
          </cell>
        </row>
        <row r="28">
          <cell r="E28">
            <v>331</v>
          </cell>
          <cell r="F28">
            <v>436</v>
          </cell>
        </row>
        <row r="29">
          <cell r="E29">
            <v>9</v>
          </cell>
          <cell r="F29">
            <v>9</v>
          </cell>
        </row>
        <row r="30">
          <cell r="E30">
            <v>16</v>
          </cell>
          <cell r="F30">
            <v>10</v>
          </cell>
        </row>
        <row r="31">
          <cell r="E31">
            <v>12</v>
          </cell>
          <cell r="F31">
            <v>10</v>
          </cell>
        </row>
        <row r="32">
          <cell r="E32">
            <v>4</v>
          </cell>
          <cell r="F32">
            <v>0</v>
          </cell>
        </row>
        <row r="33">
          <cell r="E33">
            <v>15</v>
          </cell>
          <cell r="F33">
            <v>4</v>
          </cell>
        </row>
        <row r="34">
          <cell r="E34">
            <v>13</v>
          </cell>
          <cell r="F34">
            <v>4</v>
          </cell>
        </row>
        <row r="35">
          <cell r="E35">
            <v>1</v>
          </cell>
          <cell r="F35">
            <v>3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2</v>
          </cell>
          <cell r="F38">
            <v>1</v>
          </cell>
        </row>
        <row r="39">
          <cell r="E39">
            <v>4</v>
          </cell>
          <cell r="F39">
            <v>2</v>
          </cell>
        </row>
        <row r="40">
          <cell r="E40">
            <v>4</v>
          </cell>
          <cell r="F40">
            <v>0</v>
          </cell>
        </row>
        <row r="41">
          <cell r="E41">
            <v>2</v>
          </cell>
          <cell r="F41"/>
        </row>
        <row r="42">
          <cell r="E42">
            <v>1</v>
          </cell>
          <cell r="F42"/>
        </row>
        <row r="43">
          <cell r="E43">
            <v>1</v>
          </cell>
          <cell r="F43"/>
        </row>
        <row r="44">
          <cell r="E44">
            <v>3</v>
          </cell>
          <cell r="F44">
            <v>2</v>
          </cell>
        </row>
        <row r="45">
          <cell r="E45">
            <v>0</v>
          </cell>
          <cell r="F45">
            <v>0</v>
          </cell>
        </row>
        <row r="46">
          <cell r="E46"/>
          <cell r="F46"/>
        </row>
        <row r="47">
          <cell r="E47"/>
          <cell r="F47"/>
        </row>
        <row r="48">
          <cell r="E48">
            <v>0</v>
          </cell>
          <cell r="F48">
            <v>0</v>
          </cell>
        </row>
        <row r="49">
          <cell r="E49">
            <v>3</v>
          </cell>
          <cell r="F49">
            <v>0</v>
          </cell>
        </row>
        <row r="50">
          <cell r="E50">
            <v>73</v>
          </cell>
          <cell r="F50">
            <v>132</v>
          </cell>
        </row>
        <row r="51">
          <cell r="E51">
            <v>0</v>
          </cell>
          <cell r="F51">
            <v>0</v>
          </cell>
        </row>
      </sheetData>
      <sheetData sheetId="24">
        <row r="6">
          <cell r="E6">
            <v>68</v>
          </cell>
          <cell r="F6">
            <v>0</v>
          </cell>
        </row>
        <row r="9">
          <cell r="E9">
            <v>65</v>
          </cell>
          <cell r="F9">
            <v>0</v>
          </cell>
        </row>
        <row r="19">
          <cell r="E19">
            <v>1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5</v>
          </cell>
          <cell r="F24">
            <v>0</v>
          </cell>
        </row>
        <row r="25">
          <cell r="E25">
            <v>10</v>
          </cell>
          <cell r="F25">
            <v>0</v>
          </cell>
        </row>
        <row r="26">
          <cell r="E26">
            <v>3</v>
          </cell>
          <cell r="F26">
            <v>0</v>
          </cell>
        </row>
        <row r="27">
          <cell r="E27">
            <v>4</v>
          </cell>
          <cell r="F27">
            <v>0</v>
          </cell>
        </row>
        <row r="28">
          <cell r="E28">
            <v>1132</v>
          </cell>
          <cell r="F28">
            <v>57</v>
          </cell>
        </row>
        <row r="29">
          <cell r="E29">
            <v>22</v>
          </cell>
          <cell r="F29">
            <v>10</v>
          </cell>
        </row>
        <row r="30">
          <cell r="E30">
            <v>33</v>
          </cell>
          <cell r="F30">
            <v>1</v>
          </cell>
        </row>
        <row r="31">
          <cell r="E31">
            <v>30</v>
          </cell>
          <cell r="F31">
            <v>0</v>
          </cell>
        </row>
        <row r="32">
          <cell r="E32">
            <v>3</v>
          </cell>
          <cell r="F32">
            <v>1</v>
          </cell>
        </row>
        <row r="33">
          <cell r="E33">
            <v>59</v>
          </cell>
          <cell r="F33">
            <v>18</v>
          </cell>
        </row>
        <row r="34">
          <cell r="E34">
            <v>38</v>
          </cell>
          <cell r="F34">
            <v>9</v>
          </cell>
        </row>
        <row r="35">
          <cell r="E35">
            <v>4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2</v>
          </cell>
          <cell r="F38">
            <v>1</v>
          </cell>
        </row>
        <row r="39">
          <cell r="E39">
            <v>12</v>
          </cell>
          <cell r="F39">
            <v>0</v>
          </cell>
        </row>
        <row r="40">
          <cell r="E40">
            <v>9</v>
          </cell>
          <cell r="F40">
            <v>0</v>
          </cell>
        </row>
        <row r="41">
          <cell r="E41">
            <v>5</v>
          </cell>
          <cell r="F41">
            <v>0</v>
          </cell>
        </row>
        <row r="42">
          <cell r="E42">
            <v>3</v>
          </cell>
          <cell r="F42">
            <v>0</v>
          </cell>
        </row>
        <row r="43">
          <cell r="E43">
            <v>1</v>
          </cell>
          <cell r="F43">
            <v>0</v>
          </cell>
        </row>
        <row r="44">
          <cell r="E44">
            <v>5</v>
          </cell>
          <cell r="F44">
            <v>0</v>
          </cell>
        </row>
        <row r="45">
          <cell r="E45">
            <v>3</v>
          </cell>
          <cell r="F45">
            <v>0</v>
          </cell>
        </row>
        <row r="46">
          <cell r="E46">
            <v>2</v>
          </cell>
          <cell r="F46">
            <v>0</v>
          </cell>
        </row>
        <row r="47">
          <cell r="E47">
            <v>1</v>
          </cell>
          <cell r="F47">
            <v>0</v>
          </cell>
        </row>
        <row r="48">
          <cell r="E48">
            <v>1</v>
          </cell>
          <cell r="F48">
            <v>1</v>
          </cell>
        </row>
        <row r="49">
          <cell r="E49">
            <v>12</v>
          </cell>
          <cell r="F49">
            <v>0</v>
          </cell>
        </row>
        <row r="50">
          <cell r="E50">
            <v>191</v>
          </cell>
          <cell r="F50">
            <v>0</v>
          </cell>
        </row>
        <row r="51">
          <cell r="E51">
            <v>0</v>
          </cell>
          <cell r="F51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6">
          <cell r="E6">
            <v>13</v>
          </cell>
          <cell r="F6">
            <v>2</v>
          </cell>
          <cell r="G6">
            <v>41</v>
          </cell>
        </row>
        <row r="9">
          <cell r="E9">
            <v>12</v>
          </cell>
          <cell r="F9">
            <v>2</v>
          </cell>
          <cell r="G9">
            <v>43</v>
          </cell>
        </row>
        <row r="25">
          <cell r="E25">
            <v>1</v>
          </cell>
          <cell r="F25">
            <v>0</v>
          </cell>
          <cell r="G25">
            <v>9</v>
          </cell>
        </row>
        <row r="26">
          <cell r="E26">
            <v>1</v>
          </cell>
          <cell r="F26">
            <v>0</v>
          </cell>
          <cell r="G26">
            <v>2</v>
          </cell>
        </row>
        <row r="27">
          <cell r="E27">
            <v>0</v>
          </cell>
          <cell r="F27">
            <v>0</v>
          </cell>
          <cell r="G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</row>
        <row r="30">
          <cell r="E30">
            <v>2</v>
          </cell>
          <cell r="F30">
            <v>5</v>
          </cell>
          <cell r="G30">
            <v>7</v>
          </cell>
        </row>
        <row r="31">
          <cell r="E31">
            <v>2</v>
          </cell>
          <cell r="F31">
            <v>1</v>
          </cell>
          <cell r="G31">
            <v>4</v>
          </cell>
        </row>
        <row r="32">
          <cell r="E32">
            <v>5</v>
          </cell>
          <cell r="F32">
            <v>4</v>
          </cell>
          <cell r="G32">
            <v>3</v>
          </cell>
        </row>
        <row r="33">
          <cell r="E33">
            <v>5</v>
          </cell>
          <cell r="F33">
            <v>1</v>
          </cell>
          <cell r="G33">
            <v>1</v>
          </cell>
        </row>
        <row r="34">
          <cell r="E34">
            <v>211</v>
          </cell>
          <cell r="F34">
            <v>67</v>
          </cell>
          <cell r="G34">
            <v>339</v>
          </cell>
        </row>
        <row r="35">
          <cell r="E35">
            <v>0</v>
          </cell>
          <cell r="F35">
            <v>2</v>
          </cell>
          <cell r="G35">
            <v>15</v>
          </cell>
        </row>
        <row r="36">
          <cell r="E36">
            <v>7</v>
          </cell>
          <cell r="F36">
            <v>5</v>
          </cell>
          <cell r="G36">
            <v>9</v>
          </cell>
        </row>
        <row r="37">
          <cell r="E37">
            <v>7</v>
          </cell>
          <cell r="F37">
            <v>5</v>
          </cell>
          <cell r="G37">
            <v>8</v>
          </cell>
        </row>
        <row r="38">
          <cell r="E38">
            <v>0</v>
          </cell>
          <cell r="F38">
            <v>0</v>
          </cell>
          <cell r="G38">
            <v>1</v>
          </cell>
        </row>
        <row r="39">
          <cell r="E39">
            <v>33</v>
          </cell>
          <cell r="F39">
            <v>1</v>
          </cell>
          <cell r="G39">
            <v>15</v>
          </cell>
        </row>
        <row r="40">
          <cell r="E40">
            <v>2</v>
          </cell>
          <cell r="F40">
            <v>1</v>
          </cell>
          <cell r="G40">
            <v>3</v>
          </cell>
        </row>
        <row r="41">
          <cell r="E41">
            <v>0</v>
          </cell>
          <cell r="F41">
            <v>2</v>
          </cell>
          <cell r="G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</row>
        <row r="43">
          <cell r="E43">
            <v>0</v>
          </cell>
          <cell r="F43">
            <v>0</v>
          </cell>
          <cell r="G43">
            <v>1</v>
          </cell>
        </row>
        <row r="44">
          <cell r="E44">
            <v>2</v>
          </cell>
          <cell r="F44">
            <v>0</v>
          </cell>
          <cell r="G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</row>
        <row r="46">
          <cell r="E46">
            <v>1</v>
          </cell>
          <cell r="F46">
            <v>0</v>
          </cell>
          <cell r="G46">
            <v>0</v>
          </cell>
        </row>
        <row r="47">
          <cell r="E47">
            <v>1</v>
          </cell>
          <cell r="F47">
            <v>0</v>
          </cell>
          <cell r="G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</row>
        <row r="50">
          <cell r="E50">
            <v>0</v>
          </cell>
          <cell r="F50">
            <v>2</v>
          </cell>
          <cell r="G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</row>
        <row r="55">
          <cell r="E55">
            <v>0</v>
          </cell>
          <cell r="F55">
            <v>2</v>
          </cell>
          <cell r="G55">
            <v>1</v>
          </cell>
        </row>
        <row r="56">
          <cell r="E56">
            <v>30</v>
          </cell>
          <cell r="F56">
            <v>17</v>
          </cell>
          <cell r="G56">
            <v>76</v>
          </cell>
        </row>
        <row r="57">
          <cell r="E57">
            <v>0</v>
          </cell>
          <cell r="F57">
            <v>0</v>
          </cell>
          <cell r="G57">
            <v>0</v>
          </cell>
        </row>
      </sheetData>
      <sheetData sheetId="35">
        <row r="6">
          <cell r="E6">
            <v>30</v>
          </cell>
          <cell r="F6">
            <v>28</v>
          </cell>
          <cell r="G6">
            <v>60</v>
          </cell>
        </row>
        <row r="9">
          <cell r="E9">
            <v>27</v>
          </cell>
          <cell r="F9">
            <v>27</v>
          </cell>
          <cell r="G9">
            <v>58</v>
          </cell>
        </row>
        <row r="25">
          <cell r="E25">
            <v>5</v>
          </cell>
          <cell r="F25">
            <v>12</v>
          </cell>
          <cell r="G25">
            <v>7</v>
          </cell>
        </row>
        <row r="26">
          <cell r="E26">
            <v>4</v>
          </cell>
          <cell r="F26">
            <v>11</v>
          </cell>
          <cell r="G26">
            <v>9</v>
          </cell>
        </row>
        <row r="27">
          <cell r="E27">
            <v>0</v>
          </cell>
          <cell r="F27">
            <v>0</v>
          </cell>
          <cell r="G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</row>
        <row r="30">
          <cell r="E30">
            <v>11</v>
          </cell>
          <cell r="F30">
            <v>3</v>
          </cell>
          <cell r="G30">
            <v>7</v>
          </cell>
        </row>
        <row r="31">
          <cell r="E31">
            <v>1</v>
          </cell>
          <cell r="F31">
            <v>1</v>
          </cell>
          <cell r="G31">
            <v>3</v>
          </cell>
        </row>
        <row r="32">
          <cell r="E32">
            <v>11</v>
          </cell>
          <cell r="F32">
            <v>4</v>
          </cell>
          <cell r="G32">
            <v>3</v>
          </cell>
        </row>
        <row r="33">
          <cell r="E33">
            <v>3</v>
          </cell>
          <cell r="F33">
            <v>0</v>
          </cell>
          <cell r="G33">
            <v>4</v>
          </cell>
        </row>
        <row r="34">
          <cell r="E34">
            <v>493</v>
          </cell>
          <cell r="F34">
            <v>281</v>
          </cell>
          <cell r="G34">
            <v>523</v>
          </cell>
        </row>
        <row r="35">
          <cell r="E35">
            <v>1</v>
          </cell>
          <cell r="F35">
            <v>15</v>
          </cell>
          <cell r="G35">
            <v>12</v>
          </cell>
        </row>
        <row r="36">
          <cell r="E36">
            <v>16</v>
          </cell>
          <cell r="F36">
            <v>8</v>
          </cell>
          <cell r="G36">
            <v>3</v>
          </cell>
        </row>
        <row r="37">
          <cell r="E37">
            <v>15</v>
          </cell>
          <cell r="F37">
            <v>8</v>
          </cell>
          <cell r="G37">
            <v>3</v>
          </cell>
        </row>
        <row r="38">
          <cell r="E38">
            <v>1</v>
          </cell>
          <cell r="F38">
            <v>0</v>
          </cell>
          <cell r="G38">
            <v>0</v>
          </cell>
        </row>
        <row r="39">
          <cell r="E39">
            <v>66</v>
          </cell>
          <cell r="F39">
            <v>17</v>
          </cell>
          <cell r="G39">
            <v>31</v>
          </cell>
        </row>
        <row r="40">
          <cell r="E40">
            <v>20</v>
          </cell>
          <cell r="F40">
            <v>10</v>
          </cell>
          <cell r="G40">
            <v>16</v>
          </cell>
        </row>
        <row r="41">
          <cell r="E41">
            <v>3</v>
          </cell>
          <cell r="F41">
            <v>2</v>
          </cell>
          <cell r="G41">
            <v>5</v>
          </cell>
        </row>
        <row r="42">
          <cell r="E42">
            <v>0</v>
          </cell>
          <cell r="F42">
            <v>0</v>
          </cell>
          <cell r="G42">
            <v>0</v>
          </cell>
        </row>
        <row r="43">
          <cell r="E43">
            <v>0</v>
          </cell>
          <cell r="F43">
            <v>0</v>
          </cell>
          <cell r="G43">
            <v>23</v>
          </cell>
        </row>
        <row r="44">
          <cell r="E44">
            <v>1</v>
          </cell>
          <cell r="F44">
            <v>1</v>
          </cell>
          <cell r="G44">
            <v>0</v>
          </cell>
        </row>
        <row r="45">
          <cell r="E45">
            <v>1</v>
          </cell>
          <cell r="F45">
            <v>0</v>
          </cell>
          <cell r="G45">
            <v>2</v>
          </cell>
        </row>
        <row r="46">
          <cell r="E46">
            <v>8</v>
          </cell>
          <cell r="F46">
            <v>0</v>
          </cell>
          <cell r="G46">
            <v>2</v>
          </cell>
        </row>
        <row r="47">
          <cell r="E47">
            <v>6</v>
          </cell>
          <cell r="F47">
            <v>0</v>
          </cell>
          <cell r="G47">
            <v>2</v>
          </cell>
        </row>
        <row r="48">
          <cell r="E48">
            <v>1</v>
          </cell>
          <cell r="F48">
            <v>0</v>
          </cell>
          <cell r="G48">
            <v>0</v>
          </cell>
        </row>
        <row r="49">
          <cell r="E49">
            <v>1</v>
          </cell>
          <cell r="F49">
            <v>0</v>
          </cell>
          <cell r="G49">
            <v>0</v>
          </cell>
        </row>
        <row r="50">
          <cell r="E50">
            <v>3</v>
          </cell>
          <cell r="F50">
            <v>2</v>
          </cell>
          <cell r="G50">
            <v>2</v>
          </cell>
        </row>
        <row r="51">
          <cell r="E51">
            <v>1</v>
          </cell>
          <cell r="F51">
            <v>0</v>
          </cell>
          <cell r="G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</row>
        <row r="53">
          <cell r="E53">
            <v>1</v>
          </cell>
          <cell r="F53">
            <v>0</v>
          </cell>
          <cell r="G53">
            <v>0</v>
          </cell>
        </row>
        <row r="54">
          <cell r="E54">
            <v>2</v>
          </cell>
          <cell r="F54">
            <v>0</v>
          </cell>
          <cell r="G54">
            <v>0</v>
          </cell>
        </row>
        <row r="55">
          <cell r="E55">
            <v>0</v>
          </cell>
          <cell r="F55">
            <v>2</v>
          </cell>
          <cell r="G55">
            <v>2</v>
          </cell>
        </row>
        <row r="56">
          <cell r="E56">
            <v>69</v>
          </cell>
          <cell r="F56">
            <v>38</v>
          </cell>
          <cell r="G56">
            <v>65</v>
          </cell>
        </row>
        <row r="57">
          <cell r="E57">
            <v>0</v>
          </cell>
          <cell r="F57">
            <v>0</v>
          </cell>
          <cell r="G57">
            <v>0</v>
          </cell>
        </row>
      </sheetData>
      <sheetData sheetId="36">
        <row r="6">
          <cell r="E6">
            <v>61</v>
          </cell>
          <cell r="F6">
            <v>10</v>
          </cell>
          <cell r="G6">
            <v>61</v>
          </cell>
        </row>
        <row r="9">
          <cell r="E9">
            <v>61</v>
          </cell>
          <cell r="F9">
            <v>10</v>
          </cell>
          <cell r="G9">
            <v>61</v>
          </cell>
        </row>
        <row r="25">
          <cell r="E25">
            <v>3</v>
          </cell>
          <cell r="F25">
            <v>0</v>
          </cell>
          <cell r="G25">
            <v>0</v>
          </cell>
        </row>
        <row r="26">
          <cell r="E26">
            <v>1</v>
          </cell>
          <cell r="F26">
            <v>1</v>
          </cell>
          <cell r="G26">
            <v>2</v>
          </cell>
        </row>
        <row r="27">
          <cell r="E27">
            <v>0</v>
          </cell>
          <cell r="F27">
            <v>0</v>
          </cell>
          <cell r="G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</row>
        <row r="30">
          <cell r="E30">
            <v>2</v>
          </cell>
          <cell r="F30">
            <v>1</v>
          </cell>
          <cell r="G30">
            <v>11</v>
          </cell>
        </row>
        <row r="31">
          <cell r="E31">
            <v>4</v>
          </cell>
          <cell r="F31">
            <v>0</v>
          </cell>
          <cell r="G31">
            <v>7</v>
          </cell>
        </row>
        <row r="32">
          <cell r="E32">
            <v>6</v>
          </cell>
          <cell r="F32">
            <v>1</v>
          </cell>
          <cell r="G32">
            <v>2</v>
          </cell>
        </row>
        <row r="33">
          <cell r="E33">
            <v>4</v>
          </cell>
          <cell r="F33">
            <v>2</v>
          </cell>
          <cell r="G33">
            <v>9</v>
          </cell>
        </row>
        <row r="34">
          <cell r="E34">
            <v>753</v>
          </cell>
          <cell r="F34">
            <v>82</v>
          </cell>
          <cell r="G34">
            <v>325</v>
          </cell>
        </row>
        <row r="35">
          <cell r="E35">
            <v>6</v>
          </cell>
          <cell r="F35">
            <v>5</v>
          </cell>
          <cell r="G35">
            <v>4</v>
          </cell>
        </row>
        <row r="36">
          <cell r="E36">
            <v>34</v>
          </cell>
          <cell r="F36">
            <v>0</v>
          </cell>
          <cell r="G36">
            <v>6</v>
          </cell>
        </row>
        <row r="37">
          <cell r="E37">
            <v>27</v>
          </cell>
          <cell r="F37">
            <v>0</v>
          </cell>
          <cell r="G37">
            <v>6</v>
          </cell>
        </row>
        <row r="38">
          <cell r="E38">
            <v>7</v>
          </cell>
          <cell r="F38">
            <v>0</v>
          </cell>
          <cell r="G38">
            <v>0</v>
          </cell>
        </row>
        <row r="39">
          <cell r="E39">
            <v>45</v>
          </cell>
          <cell r="F39">
            <v>4</v>
          </cell>
          <cell r="G39">
            <v>8</v>
          </cell>
        </row>
        <row r="40">
          <cell r="E40">
            <v>0</v>
          </cell>
          <cell r="F40">
            <v>0</v>
          </cell>
          <cell r="G40">
            <v>0</v>
          </cell>
        </row>
        <row r="41">
          <cell r="E41">
            <v>2</v>
          </cell>
          <cell r="F41">
            <v>0</v>
          </cell>
          <cell r="G41">
            <v>1</v>
          </cell>
        </row>
        <row r="42">
          <cell r="E42">
            <v>0</v>
          </cell>
          <cell r="F42">
            <v>0</v>
          </cell>
          <cell r="G42">
            <v>0</v>
          </cell>
        </row>
        <row r="43">
          <cell r="E43">
            <v>1</v>
          </cell>
          <cell r="F43">
            <v>0</v>
          </cell>
          <cell r="G43">
            <v>0</v>
          </cell>
        </row>
        <row r="44">
          <cell r="E44">
            <v>1</v>
          </cell>
          <cell r="F44">
            <v>0</v>
          </cell>
          <cell r="G44">
            <v>1</v>
          </cell>
        </row>
        <row r="45">
          <cell r="E45">
            <v>0</v>
          </cell>
          <cell r="F45">
            <v>0</v>
          </cell>
          <cell r="G45">
            <v>1</v>
          </cell>
        </row>
        <row r="46">
          <cell r="E46">
            <v>1</v>
          </cell>
          <cell r="F46">
            <v>0</v>
          </cell>
          <cell r="G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</row>
        <row r="48">
          <cell r="E48">
            <v>1</v>
          </cell>
          <cell r="F48">
            <v>0</v>
          </cell>
          <cell r="G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</row>
        <row r="50">
          <cell r="E50">
            <v>4</v>
          </cell>
          <cell r="F50">
            <v>1</v>
          </cell>
          <cell r="G50">
            <v>1</v>
          </cell>
        </row>
        <row r="51">
          <cell r="E51">
            <v>2</v>
          </cell>
          <cell r="F51">
            <v>0</v>
          </cell>
          <cell r="G51">
            <v>0</v>
          </cell>
        </row>
        <row r="52">
          <cell r="E52">
            <v>1</v>
          </cell>
          <cell r="F52">
            <v>0</v>
          </cell>
          <cell r="G52">
            <v>0</v>
          </cell>
        </row>
        <row r="53">
          <cell r="E53">
            <v>1</v>
          </cell>
          <cell r="F53">
            <v>0</v>
          </cell>
          <cell r="G53">
            <v>1</v>
          </cell>
        </row>
        <row r="54">
          <cell r="E54">
            <v>2</v>
          </cell>
          <cell r="F54">
            <v>1</v>
          </cell>
          <cell r="G54">
            <v>0</v>
          </cell>
        </row>
        <row r="55">
          <cell r="E55">
            <v>4</v>
          </cell>
          <cell r="F55">
            <v>0</v>
          </cell>
          <cell r="G55">
            <v>0</v>
          </cell>
        </row>
        <row r="56">
          <cell r="E56">
            <v>76</v>
          </cell>
          <cell r="F56">
            <v>23</v>
          </cell>
          <cell r="G56">
            <v>111</v>
          </cell>
        </row>
        <row r="57">
          <cell r="E57">
            <v>0</v>
          </cell>
          <cell r="F57">
            <v>0</v>
          </cell>
          <cell r="G57">
            <v>0</v>
          </cell>
        </row>
      </sheetData>
      <sheetData sheetId="3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SUMEN"/>
      <sheetName val="GráficasP"/>
      <sheetName val="Materia Penal"/>
      <sheetName val="GráficasJSPAO "/>
      <sheetName val="JSPAO CONCENTRADO"/>
      <sheetName val="GRAFCIV"/>
      <sheetName val="MCIVIL"/>
      <sheetName val="GRAFMER"/>
      <sheetName val="MERCANTIL"/>
      <sheetName val="GRAFAM"/>
      <sheetName val="FAMILIAE"/>
      <sheetName val="INSTRUCCION"/>
      <sheetName val="EJECUCIÓN"/>
      <sheetName val="SANCIONES PENALES"/>
      <sheetName val="1 Guridi"/>
      <sheetName val="2 Guridi"/>
      <sheetName val="1 Sanchez"/>
      <sheetName val="2 Sanchez"/>
      <sheetName val="JSPAO GURIDI"/>
      <sheetName val="JSPAO SANCHEZ"/>
      <sheetName val="1 CUAUH"/>
      <sheetName val="2 CUAUH "/>
      <sheetName val="3 CUAUH  "/>
      <sheetName val="4 CUAUH "/>
      <sheetName val="MERyORA"/>
      <sheetName val="JUAREZ"/>
      <sheetName val="ZARAG"/>
      <sheetName val="1FAMCUAUH"/>
      <sheetName val="2FAMCUAUH"/>
      <sheetName val="3FAMCUAUH"/>
      <sheetName val="4FAMCUAH"/>
      <sheetName val="FAMJUAREZ"/>
      <sheetName val="FAMZARAGO"/>
      <sheetName val="MORE"/>
      <sheetName val="OCAMPO"/>
      <sheetName val="XICOH"/>
      <sheetName val="CONCENTRADO TO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6">
          <cell r="E6">
            <v>38</v>
          </cell>
          <cell r="F6"/>
        </row>
        <row r="9">
          <cell r="E9">
            <v>38</v>
          </cell>
          <cell r="F9"/>
        </row>
        <row r="19">
          <cell r="E19">
            <v>7</v>
          </cell>
          <cell r="F19">
            <v>0</v>
          </cell>
        </row>
        <row r="20">
          <cell r="E20">
            <v>8</v>
          </cell>
          <cell r="F20">
            <v>2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3</v>
          </cell>
          <cell r="F24">
            <v>0</v>
          </cell>
        </row>
        <row r="25">
          <cell r="E25">
            <v>4</v>
          </cell>
          <cell r="F25">
            <v>0</v>
          </cell>
        </row>
        <row r="26">
          <cell r="E26">
            <v>2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669</v>
          </cell>
          <cell r="F28">
            <v>38</v>
          </cell>
        </row>
        <row r="29">
          <cell r="E29">
            <v>7</v>
          </cell>
          <cell r="F29">
            <v>7</v>
          </cell>
        </row>
        <row r="30">
          <cell r="E30">
            <v>20</v>
          </cell>
          <cell r="F30">
            <v>2</v>
          </cell>
        </row>
        <row r="31">
          <cell r="E31">
            <v>16</v>
          </cell>
          <cell r="F31">
            <v>2</v>
          </cell>
        </row>
        <row r="32">
          <cell r="E32">
            <v>4</v>
          </cell>
          <cell r="F32">
            <v>0</v>
          </cell>
        </row>
        <row r="33">
          <cell r="E33">
            <v>9</v>
          </cell>
          <cell r="F33">
            <v>1</v>
          </cell>
        </row>
        <row r="34">
          <cell r="E34">
            <v>7</v>
          </cell>
          <cell r="F34">
            <v>0</v>
          </cell>
        </row>
        <row r="35">
          <cell r="E35">
            <v>1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1</v>
          </cell>
        </row>
        <row r="38">
          <cell r="E38">
            <v>3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8</v>
          </cell>
          <cell r="F40">
            <v>0</v>
          </cell>
        </row>
        <row r="41">
          <cell r="E41">
            <v>2</v>
          </cell>
          <cell r="F41">
            <v>0</v>
          </cell>
        </row>
        <row r="42">
          <cell r="E42">
            <v>1</v>
          </cell>
          <cell r="F42">
            <v>0</v>
          </cell>
        </row>
        <row r="43">
          <cell r="E43">
            <v>5</v>
          </cell>
          <cell r="F43">
            <v>0</v>
          </cell>
        </row>
        <row r="44">
          <cell r="E44">
            <v>4</v>
          </cell>
          <cell r="F44">
            <v>1</v>
          </cell>
        </row>
        <row r="45">
          <cell r="E45">
            <v>0</v>
          </cell>
          <cell r="F45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0</v>
          </cell>
          <cell r="F47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3</v>
          </cell>
          <cell r="F49">
            <v>0</v>
          </cell>
        </row>
        <row r="50">
          <cell r="E50">
            <v>109</v>
          </cell>
          <cell r="F50">
            <v>20</v>
          </cell>
        </row>
        <row r="51">
          <cell r="E51">
            <v>0</v>
          </cell>
          <cell r="F51">
            <v>0</v>
          </cell>
        </row>
      </sheetData>
      <sheetData sheetId="22">
        <row r="6">
          <cell r="E6">
            <v>48</v>
          </cell>
          <cell r="F6"/>
        </row>
        <row r="9">
          <cell r="E9">
            <v>48</v>
          </cell>
          <cell r="F9"/>
        </row>
        <row r="19">
          <cell r="E19">
            <v>10</v>
          </cell>
          <cell r="F19">
            <v>0</v>
          </cell>
        </row>
        <row r="20">
          <cell r="E20">
            <v>4</v>
          </cell>
          <cell r="F20">
            <v>0</v>
          </cell>
        </row>
        <row r="21">
          <cell r="E21">
            <v>1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3</v>
          </cell>
          <cell r="F24">
            <v>1</v>
          </cell>
        </row>
        <row r="25">
          <cell r="E25">
            <v>5</v>
          </cell>
          <cell r="F25">
            <v>1</v>
          </cell>
        </row>
        <row r="26">
          <cell r="E26">
            <v>3</v>
          </cell>
          <cell r="F26">
            <v>0</v>
          </cell>
        </row>
        <row r="27">
          <cell r="E27">
            <v>2</v>
          </cell>
          <cell r="F27">
            <v>2</v>
          </cell>
        </row>
        <row r="28">
          <cell r="E28">
            <v>727</v>
          </cell>
          <cell r="F28">
            <v>38</v>
          </cell>
        </row>
        <row r="29">
          <cell r="E29">
            <v>36</v>
          </cell>
          <cell r="F29">
            <v>7</v>
          </cell>
        </row>
        <row r="30">
          <cell r="E30">
            <v>37</v>
          </cell>
          <cell r="F30">
            <v>4</v>
          </cell>
        </row>
        <row r="31">
          <cell r="E31">
            <v>37</v>
          </cell>
          <cell r="F31">
            <v>3</v>
          </cell>
        </row>
        <row r="32">
          <cell r="E32">
            <v>0</v>
          </cell>
          <cell r="F32">
            <v>1</v>
          </cell>
        </row>
        <row r="33">
          <cell r="E33">
            <v>2</v>
          </cell>
          <cell r="F33">
            <v>0</v>
          </cell>
        </row>
        <row r="34">
          <cell r="E34">
            <v>8</v>
          </cell>
          <cell r="F34">
            <v>0</v>
          </cell>
        </row>
        <row r="35">
          <cell r="E35">
            <v>3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4</v>
          </cell>
          <cell r="F38">
            <v>0</v>
          </cell>
        </row>
        <row r="39">
          <cell r="E39">
            <v>5</v>
          </cell>
          <cell r="F39">
            <v>0</v>
          </cell>
        </row>
        <row r="40">
          <cell r="E40">
            <v>2</v>
          </cell>
          <cell r="F40">
            <v>0</v>
          </cell>
        </row>
        <row r="41">
          <cell r="E41">
            <v>2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4">
          <cell r="E44">
            <v>1</v>
          </cell>
          <cell r="F44">
            <v>0</v>
          </cell>
        </row>
        <row r="45">
          <cell r="E45">
            <v>0</v>
          </cell>
          <cell r="F45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0</v>
          </cell>
          <cell r="F47">
            <v>0</v>
          </cell>
        </row>
        <row r="48">
          <cell r="E48">
            <v>1</v>
          </cell>
          <cell r="F48">
            <v>0</v>
          </cell>
        </row>
        <row r="49">
          <cell r="E49">
            <v>3</v>
          </cell>
          <cell r="F49">
            <v>0</v>
          </cell>
        </row>
        <row r="50">
          <cell r="E50">
            <v>113</v>
          </cell>
          <cell r="F50">
            <v>50</v>
          </cell>
        </row>
        <row r="51">
          <cell r="E51">
            <v>0</v>
          </cell>
          <cell r="F51">
            <v>0</v>
          </cell>
        </row>
      </sheetData>
      <sheetData sheetId="23">
        <row r="6">
          <cell r="E6">
            <v>64</v>
          </cell>
          <cell r="F6"/>
        </row>
        <row r="9">
          <cell r="E9">
            <v>60</v>
          </cell>
          <cell r="F9"/>
        </row>
        <row r="19">
          <cell r="E19">
            <v>6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2</v>
          </cell>
          <cell r="F24">
            <v>0</v>
          </cell>
        </row>
        <row r="25">
          <cell r="E25">
            <v>3</v>
          </cell>
          <cell r="F25">
            <v>0</v>
          </cell>
        </row>
        <row r="26">
          <cell r="E26">
            <v>3</v>
          </cell>
          <cell r="F26">
            <v>0</v>
          </cell>
        </row>
        <row r="27">
          <cell r="E27">
            <v>8</v>
          </cell>
          <cell r="F27">
            <v>0</v>
          </cell>
        </row>
        <row r="28">
          <cell r="E28">
            <v>896</v>
          </cell>
          <cell r="F28">
            <v>116</v>
          </cell>
        </row>
        <row r="29">
          <cell r="E29">
            <v>16</v>
          </cell>
          <cell r="F29">
            <v>5</v>
          </cell>
        </row>
        <row r="30">
          <cell r="E30">
            <v>45</v>
          </cell>
          <cell r="F30">
            <v>0</v>
          </cell>
        </row>
        <row r="31">
          <cell r="E31">
            <v>43</v>
          </cell>
          <cell r="F31">
            <v>0</v>
          </cell>
        </row>
        <row r="32">
          <cell r="E32">
            <v>2</v>
          </cell>
          <cell r="F32">
            <v>0</v>
          </cell>
        </row>
        <row r="33">
          <cell r="E33">
            <v>36</v>
          </cell>
          <cell r="F33">
            <v>3</v>
          </cell>
        </row>
        <row r="34">
          <cell r="E34">
            <v>4</v>
          </cell>
          <cell r="F34">
            <v>5</v>
          </cell>
        </row>
        <row r="35">
          <cell r="E35">
            <v>1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2</v>
          </cell>
          <cell r="F38">
            <v>0</v>
          </cell>
        </row>
        <row r="39">
          <cell r="E39">
            <v>7</v>
          </cell>
          <cell r="F39">
            <v>0</v>
          </cell>
        </row>
        <row r="40">
          <cell r="E40">
            <v>2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1</v>
          </cell>
          <cell r="F42">
            <v>0</v>
          </cell>
        </row>
        <row r="43">
          <cell r="E43">
            <v>1</v>
          </cell>
          <cell r="F43">
            <v>0</v>
          </cell>
        </row>
        <row r="44">
          <cell r="E44">
            <v>1</v>
          </cell>
          <cell r="F44">
            <v>0</v>
          </cell>
        </row>
        <row r="45">
          <cell r="E45">
            <v>1</v>
          </cell>
          <cell r="F45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1</v>
          </cell>
          <cell r="F47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2</v>
          </cell>
          <cell r="F49">
            <v>0</v>
          </cell>
        </row>
        <row r="50">
          <cell r="E50">
            <v>186</v>
          </cell>
          <cell r="F50">
            <v>19</v>
          </cell>
        </row>
        <row r="51">
          <cell r="E51">
            <v>0</v>
          </cell>
          <cell r="F51">
            <v>0</v>
          </cell>
        </row>
      </sheetData>
      <sheetData sheetId="24">
        <row r="6">
          <cell r="E6">
            <v>63</v>
          </cell>
          <cell r="F6"/>
        </row>
        <row r="9">
          <cell r="E9">
            <v>63</v>
          </cell>
          <cell r="F9"/>
        </row>
        <row r="19">
          <cell r="E19">
            <v>7</v>
          </cell>
          <cell r="F19">
            <v>0</v>
          </cell>
        </row>
        <row r="20">
          <cell r="E20">
            <v>2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3</v>
          </cell>
          <cell r="F24">
            <v>0</v>
          </cell>
        </row>
        <row r="25">
          <cell r="E25">
            <v>3</v>
          </cell>
          <cell r="F25">
            <v>2</v>
          </cell>
        </row>
        <row r="26">
          <cell r="E26">
            <v>2</v>
          </cell>
          <cell r="F26">
            <v>0</v>
          </cell>
        </row>
        <row r="27">
          <cell r="E27">
            <v>3</v>
          </cell>
          <cell r="F27">
            <v>0</v>
          </cell>
        </row>
        <row r="28">
          <cell r="E28">
            <v>922</v>
          </cell>
          <cell r="F28">
            <v>40</v>
          </cell>
        </row>
        <row r="29">
          <cell r="E29">
            <v>9</v>
          </cell>
          <cell r="F29">
            <v>3</v>
          </cell>
        </row>
        <row r="30">
          <cell r="E30">
            <v>37</v>
          </cell>
          <cell r="F30">
            <v>2</v>
          </cell>
        </row>
        <row r="31">
          <cell r="E31">
            <v>27</v>
          </cell>
          <cell r="F31">
            <v>2</v>
          </cell>
        </row>
        <row r="32">
          <cell r="E32">
            <v>10</v>
          </cell>
          <cell r="F32">
            <v>0</v>
          </cell>
        </row>
        <row r="33">
          <cell r="E33">
            <v>27</v>
          </cell>
          <cell r="F33">
            <v>22</v>
          </cell>
        </row>
        <row r="34">
          <cell r="E34">
            <v>9</v>
          </cell>
          <cell r="F34">
            <v>10</v>
          </cell>
        </row>
        <row r="35">
          <cell r="E35">
            <v>1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6</v>
          </cell>
          <cell r="F38">
            <v>2</v>
          </cell>
        </row>
        <row r="39">
          <cell r="E39">
            <v>8</v>
          </cell>
          <cell r="F39">
            <v>0</v>
          </cell>
        </row>
        <row r="40">
          <cell r="E40">
            <v>3</v>
          </cell>
          <cell r="F40">
            <v>0</v>
          </cell>
        </row>
        <row r="41">
          <cell r="E41">
            <v>2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1</v>
          </cell>
          <cell r="F43">
            <v>0</v>
          </cell>
        </row>
        <row r="44">
          <cell r="E44">
            <v>1</v>
          </cell>
          <cell r="F44">
            <v>1</v>
          </cell>
        </row>
        <row r="45">
          <cell r="E45">
            <v>1</v>
          </cell>
          <cell r="F45">
            <v>0</v>
          </cell>
        </row>
        <row r="46">
          <cell r="E46">
            <v>1</v>
          </cell>
          <cell r="F46">
            <v>0</v>
          </cell>
        </row>
        <row r="47">
          <cell r="E47"/>
          <cell r="F47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3</v>
          </cell>
          <cell r="F49">
            <v>0</v>
          </cell>
        </row>
        <row r="50">
          <cell r="E50">
            <v>266</v>
          </cell>
          <cell r="F50">
            <v>10</v>
          </cell>
        </row>
        <row r="51">
          <cell r="E51">
            <v>0</v>
          </cell>
          <cell r="F51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6">
          <cell r="E6">
            <v>11</v>
          </cell>
          <cell r="F6">
            <v>6</v>
          </cell>
          <cell r="G6">
            <v>33</v>
          </cell>
        </row>
        <row r="9">
          <cell r="E9">
            <v>11</v>
          </cell>
          <cell r="F9">
            <v>6</v>
          </cell>
          <cell r="G9">
            <v>33</v>
          </cell>
        </row>
        <row r="25">
          <cell r="E25">
            <v>4</v>
          </cell>
          <cell r="F25">
            <v>1</v>
          </cell>
          <cell r="G25">
            <v>8</v>
          </cell>
        </row>
        <row r="26">
          <cell r="E26">
            <v>1</v>
          </cell>
          <cell r="F26">
            <v>0</v>
          </cell>
          <cell r="G26">
            <v>1</v>
          </cell>
        </row>
        <row r="27">
          <cell r="E27">
            <v>0</v>
          </cell>
          <cell r="F27">
            <v>0</v>
          </cell>
          <cell r="G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</row>
        <row r="30">
          <cell r="E30">
            <v>2</v>
          </cell>
          <cell r="F30">
            <v>2</v>
          </cell>
          <cell r="G30">
            <v>2</v>
          </cell>
        </row>
        <row r="31">
          <cell r="E31">
            <v>2</v>
          </cell>
          <cell r="F31">
            <v>1</v>
          </cell>
          <cell r="G31">
            <v>4</v>
          </cell>
        </row>
        <row r="32">
          <cell r="E32">
            <v>2</v>
          </cell>
          <cell r="F32">
            <v>3</v>
          </cell>
          <cell r="G32">
            <v>6</v>
          </cell>
        </row>
        <row r="33">
          <cell r="E33">
            <v>5</v>
          </cell>
          <cell r="F33">
            <v>0</v>
          </cell>
          <cell r="G33">
            <v>3</v>
          </cell>
        </row>
        <row r="34">
          <cell r="E34">
            <v>146</v>
          </cell>
          <cell r="F34">
            <v>52</v>
          </cell>
          <cell r="G34">
            <v>318</v>
          </cell>
        </row>
        <row r="35">
          <cell r="E35">
            <v>0</v>
          </cell>
          <cell r="F35">
            <v>1</v>
          </cell>
          <cell r="G35">
            <v>7</v>
          </cell>
        </row>
        <row r="36">
          <cell r="E36">
            <v>19</v>
          </cell>
          <cell r="F36">
            <v>1</v>
          </cell>
          <cell r="G36">
            <v>10</v>
          </cell>
        </row>
        <row r="37">
          <cell r="E37">
            <v>19</v>
          </cell>
          <cell r="F37">
            <v>1</v>
          </cell>
          <cell r="G37">
            <v>9</v>
          </cell>
        </row>
        <row r="38">
          <cell r="E38">
            <v>0</v>
          </cell>
          <cell r="F38">
            <v>0</v>
          </cell>
          <cell r="G38">
            <v>1</v>
          </cell>
        </row>
        <row r="39">
          <cell r="E39">
            <v>31</v>
          </cell>
          <cell r="F39">
            <v>3</v>
          </cell>
          <cell r="G39">
            <v>20</v>
          </cell>
        </row>
        <row r="40">
          <cell r="E40">
            <v>1</v>
          </cell>
          <cell r="F40">
            <v>2</v>
          </cell>
          <cell r="G40">
            <v>0</v>
          </cell>
        </row>
        <row r="41">
          <cell r="E41">
            <v>1</v>
          </cell>
          <cell r="F41">
            <v>0</v>
          </cell>
          <cell r="G41">
            <v>2</v>
          </cell>
        </row>
        <row r="42">
          <cell r="E42">
            <v>0</v>
          </cell>
          <cell r="F42">
            <v>0</v>
          </cell>
          <cell r="G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</row>
        <row r="44">
          <cell r="E44">
            <v>0</v>
          </cell>
          <cell r="F44">
            <v>0</v>
          </cell>
          <cell r="G44">
            <v>1</v>
          </cell>
        </row>
        <row r="45">
          <cell r="E45">
            <v>1</v>
          </cell>
          <cell r="F45">
            <v>0</v>
          </cell>
          <cell r="G45">
            <v>2</v>
          </cell>
        </row>
        <row r="46">
          <cell r="E46">
            <v>0</v>
          </cell>
          <cell r="F46">
            <v>0</v>
          </cell>
          <cell r="G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</row>
        <row r="50">
          <cell r="E50">
            <v>1</v>
          </cell>
          <cell r="F50">
            <v>0</v>
          </cell>
          <cell r="G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27</v>
          </cell>
          <cell r="F56">
            <v>11</v>
          </cell>
          <cell r="G56">
            <v>55</v>
          </cell>
        </row>
        <row r="57">
          <cell r="E57">
            <v>0</v>
          </cell>
          <cell r="F57">
            <v>0</v>
          </cell>
          <cell r="G57">
            <v>0</v>
          </cell>
        </row>
      </sheetData>
      <sheetData sheetId="35">
        <row r="6">
          <cell r="E6">
            <v>19</v>
          </cell>
          <cell r="F6">
            <v>18</v>
          </cell>
          <cell r="G6">
            <v>59</v>
          </cell>
        </row>
        <row r="9">
          <cell r="E9">
            <v>17</v>
          </cell>
          <cell r="F9">
            <v>16</v>
          </cell>
          <cell r="G9">
            <v>57</v>
          </cell>
        </row>
        <row r="25">
          <cell r="E25">
            <v>5</v>
          </cell>
          <cell r="F25">
            <v>2</v>
          </cell>
          <cell r="G25">
            <v>7</v>
          </cell>
        </row>
        <row r="26">
          <cell r="E26">
            <v>3</v>
          </cell>
          <cell r="F26">
            <v>12</v>
          </cell>
          <cell r="G26">
            <v>4</v>
          </cell>
        </row>
        <row r="27">
          <cell r="E27">
            <v>0</v>
          </cell>
          <cell r="F27">
            <v>0</v>
          </cell>
          <cell r="G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</row>
        <row r="30">
          <cell r="E30">
            <v>2</v>
          </cell>
          <cell r="F30">
            <v>1</v>
          </cell>
          <cell r="G30">
            <v>7</v>
          </cell>
        </row>
        <row r="31">
          <cell r="E31">
            <v>2</v>
          </cell>
          <cell r="F31">
            <v>2</v>
          </cell>
          <cell r="G31">
            <v>5</v>
          </cell>
        </row>
        <row r="32">
          <cell r="E32">
            <v>8</v>
          </cell>
          <cell r="F32">
            <v>2</v>
          </cell>
          <cell r="G32">
            <v>2</v>
          </cell>
        </row>
        <row r="33">
          <cell r="E33">
            <v>2</v>
          </cell>
          <cell r="F33">
            <v>0</v>
          </cell>
          <cell r="G33">
            <v>1</v>
          </cell>
        </row>
        <row r="34">
          <cell r="E34">
            <v>385</v>
          </cell>
          <cell r="F34">
            <v>139</v>
          </cell>
          <cell r="G34">
            <v>526</v>
          </cell>
        </row>
        <row r="35">
          <cell r="E35">
            <v>1</v>
          </cell>
          <cell r="F35">
            <v>6</v>
          </cell>
          <cell r="G35">
            <v>9</v>
          </cell>
        </row>
        <row r="36">
          <cell r="E36">
            <v>6</v>
          </cell>
          <cell r="F36">
            <v>5</v>
          </cell>
          <cell r="G36">
            <v>6</v>
          </cell>
        </row>
        <row r="37">
          <cell r="E37">
            <v>6</v>
          </cell>
          <cell r="F37">
            <v>5</v>
          </cell>
          <cell r="G37">
            <v>5</v>
          </cell>
        </row>
        <row r="38">
          <cell r="E38">
            <v>0</v>
          </cell>
          <cell r="F38">
            <v>0</v>
          </cell>
          <cell r="G38">
            <v>1</v>
          </cell>
        </row>
        <row r="39">
          <cell r="E39">
            <v>73</v>
          </cell>
          <cell r="F39">
            <v>16</v>
          </cell>
          <cell r="G39">
            <v>43</v>
          </cell>
        </row>
        <row r="40">
          <cell r="E40">
            <v>16</v>
          </cell>
          <cell r="F40">
            <v>8</v>
          </cell>
          <cell r="G40">
            <v>13</v>
          </cell>
        </row>
        <row r="41">
          <cell r="E41">
            <v>4</v>
          </cell>
          <cell r="F41">
            <v>3</v>
          </cell>
          <cell r="G41">
            <v>2</v>
          </cell>
        </row>
        <row r="42">
          <cell r="E42">
            <v>0</v>
          </cell>
          <cell r="F42">
            <v>0</v>
          </cell>
          <cell r="G42">
            <v>0</v>
          </cell>
        </row>
        <row r="43">
          <cell r="E43">
            <v>0</v>
          </cell>
          <cell r="F43">
            <v>0</v>
          </cell>
          <cell r="G43">
            <v>20</v>
          </cell>
        </row>
        <row r="44">
          <cell r="E44">
            <v>1</v>
          </cell>
          <cell r="F44">
            <v>2</v>
          </cell>
          <cell r="G44">
            <v>1</v>
          </cell>
        </row>
        <row r="45">
          <cell r="E45">
            <v>2</v>
          </cell>
          <cell r="F45">
            <v>0</v>
          </cell>
          <cell r="G45">
            <v>0</v>
          </cell>
        </row>
        <row r="46">
          <cell r="E46">
            <v>4</v>
          </cell>
          <cell r="F46">
            <v>0</v>
          </cell>
          <cell r="G46">
            <v>0</v>
          </cell>
        </row>
        <row r="47">
          <cell r="E47">
            <v>1</v>
          </cell>
          <cell r="F47">
            <v>0</v>
          </cell>
          <cell r="G47">
            <v>0</v>
          </cell>
        </row>
        <row r="48">
          <cell r="E48">
            <v>2</v>
          </cell>
          <cell r="F48">
            <v>0</v>
          </cell>
          <cell r="G48">
            <v>0</v>
          </cell>
        </row>
        <row r="49">
          <cell r="E49">
            <v>1</v>
          </cell>
          <cell r="F49">
            <v>0</v>
          </cell>
          <cell r="G49">
            <v>0</v>
          </cell>
        </row>
        <row r="50">
          <cell r="E50">
            <v>4</v>
          </cell>
          <cell r="F50">
            <v>3</v>
          </cell>
          <cell r="G50">
            <v>0</v>
          </cell>
        </row>
        <row r="51">
          <cell r="E51">
            <v>1</v>
          </cell>
          <cell r="F51">
            <v>1</v>
          </cell>
          <cell r="G51">
            <v>0</v>
          </cell>
        </row>
        <row r="52">
          <cell r="E52">
            <v>1</v>
          </cell>
          <cell r="F52">
            <v>0</v>
          </cell>
          <cell r="G52">
            <v>0</v>
          </cell>
        </row>
        <row r="53">
          <cell r="E53">
            <v>0</v>
          </cell>
          <cell r="F53">
            <v>1</v>
          </cell>
          <cell r="G53">
            <v>0</v>
          </cell>
        </row>
        <row r="54">
          <cell r="E54">
            <v>2</v>
          </cell>
          <cell r="F54">
            <v>1</v>
          </cell>
          <cell r="G54">
            <v>0</v>
          </cell>
        </row>
        <row r="55">
          <cell r="E55">
            <v>2</v>
          </cell>
          <cell r="F55">
            <v>0</v>
          </cell>
          <cell r="G55">
            <v>0</v>
          </cell>
        </row>
        <row r="56">
          <cell r="E56">
            <v>73</v>
          </cell>
          <cell r="F56">
            <v>32</v>
          </cell>
          <cell r="G56">
            <v>78</v>
          </cell>
        </row>
        <row r="57">
          <cell r="E57">
            <v>0</v>
          </cell>
          <cell r="F57">
            <v>0</v>
          </cell>
          <cell r="G57">
            <v>0</v>
          </cell>
        </row>
      </sheetData>
      <sheetData sheetId="36">
        <row r="6">
          <cell r="E6">
            <v>56</v>
          </cell>
          <cell r="F6">
            <v>8</v>
          </cell>
          <cell r="G6">
            <v>28</v>
          </cell>
        </row>
        <row r="9">
          <cell r="E9">
            <v>56</v>
          </cell>
          <cell r="F9">
            <v>8</v>
          </cell>
          <cell r="G9">
            <v>28</v>
          </cell>
        </row>
        <row r="25">
          <cell r="E25">
            <v>1</v>
          </cell>
          <cell r="F25">
            <v>0</v>
          </cell>
          <cell r="G25">
            <v>2</v>
          </cell>
        </row>
        <row r="26">
          <cell r="E26">
            <v>1</v>
          </cell>
          <cell r="F26">
            <v>1</v>
          </cell>
          <cell r="G26">
            <v>4</v>
          </cell>
        </row>
        <row r="27">
          <cell r="E27">
            <v>0</v>
          </cell>
          <cell r="F27">
            <v>0</v>
          </cell>
          <cell r="G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</row>
        <row r="30">
          <cell r="E30">
            <v>2</v>
          </cell>
          <cell r="F30">
            <v>4</v>
          </cell>
          <cell r="G30">
            <v>7</v>
          </cell>
        </row>
        <row r="31">
          <cell r="E31">
            <v>6</v>
          </cell>
          <cell r="F31">
            <v>0</v>
          </cell>
          <cell r="G31">
            <v>9</v>
          </cell>
        </row>
        <row r="32">
          <cell r="E32">
            <v>1</v>
          </cell>
          <cell r="F32">
            <v>1</v>
          </cell>
          <cell r="G32">
            <v>2</v>
          </cell>
        </row>
        <row r="33">
          <cell r="E33">
            <v>5</v>
          </cell>
          <cell r="F33">
            <v>0</v>
          </cell>
          <cell r="G33">
            <v>11</v>
          </cell>
        </row>
        <row r="34">
          <cell r="E34">
            <v>509</v>
          </cell>
          <cell r="F34">
            <v>77</v>
          </cell>
          <cell r="G34">
            <v>283</v>
          </cell>
        </row>
        <row r="35">
          <cell r="E35">
            <v>15</v>
          </cell>
          <cell r="F35">
            <v>0</v>
          </cell>
          <cell r="G35">
            <v>1</v>
          </cell>
        </row>
        <row r="36">
          <cell r="E36">
            <v>40</v>
          </cell>
          <cell r="F36">
            <v>3</v>
          </cell>
          <cell r="G36">
            <v>8</v>
          </cell>
        </row>
        <row r="37">
          <cell r="E37">
            <v>40</v>
          </cell>
          <cell r="F37">
            <v>2</v>
          </cell>
          <cell r="G37">
            <v>8</v>
          </cell>
        </row>
        <row r="38">
          <cell r="E38">
            <v>0</v>
          </cell>
          <cell r="F38">
            <v>1</v>
          </cell>
          <cell r="G38">
            <v>0</v>
          </cell>
        </row>
        <row r="39">
          <cell r="E39">
            <v>39</v>
          </cell>
          <cell r="F39">
            <v>3</v>
          </cell>
          <cell r="G39">
            <v>6</v>
          </cell>
        </row>
        <row r="40">
          <cell r="E40">
            <v>0</v>
          </cell>
          <cell r="F40">
            <v>0</v>
          </cell>
          <cell r="G40">
            <v>0</v>
          </cell>
        </row>
        <row r="41">
          <cell r="E41">
            <v>0</v>
          </cell>
          <cell r="F41">
            <v>1</v>
          </cell>
          <cell r="G41">
            <v>2</v>
          </cell>
        </row>
        <row r="42">
          <cell r="E42">
            <v>0</v>
          </cell>
          <cell r="F42">
            <v>0</v>
          </cell>
          <cell r="G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</row>
        <row r="44">
          <cell r="E44">
            <v>1</v>
          </cell>
          <cell r="F44">
            <v>1</v>
          </cell>
          <cell r="G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</row>
        <row r="46">
          <cell r="E46">
            <v>2</v>
          </cell>
          <cell r="F46">
            <v>0</v>
          </cell>
          <cell r="G46">
            <v>1</v>
          </cell>
        </row>
        <row r="47">
          <cell r="E47">
            <v>2</v>
          </cell>
          <cell r="F47">
            <v>0</v>
          </cell>
          <cell r="G47">
            <v>0</v>
          </cell>
        </row>
        <row r="48">
          <cell r="E48">
            <v>0</v>
          </cell>
          <cell r="F48">
            <v>0</v>
          </cell>
          <cell r="G48">
            <v>1</v>
          </cell>
        </row>
        <row r="49">
          <cell r="E49">
            <v>0</v>
          </cell>
          <cell r="F49">
            <v>0</v>
          </cell>
          <cell r="G49">
            <v>0</v>
          </cell>
        </row>
        <row r="50">
          <cell r="E50">
            <v>1</v>
          </cell>
          <cell r="F50">
            <v>1</v>
          </cell>
          <cell r="G50">
            <v>1</v>
          </cell>
        </row>
        <row r="51">
          <cell r="E51">
            <v>2</v>
          </cell>
          <cell r="F51">
            <v>0</v>
          </cell>
          <cell r="G51">
            <v>1</v>
          </cell>
        </row>
        <row r="52">
          <cell r="E52">
            <v>2</v>
          </cell>
          <cell r="F52">
            <v>0</v>
          </cell>
          <cell r="G52">
            <v>1</v>
          </cell>
        </row>
        <row r="53">
          <cell r="E53">
            <v>0</v>
          </cell>
          <cell r="F53">
            <v>0</v>
          </cell>
          <cell r="G53">
            <v>0</v>
          </cell>
        </row>
        <row r="54">
          <cell r="E54">
            <v>2</v>
          </cell>
          <cell r="F54">
            <v>0</v>
          </cell>
          <cell r="G54">
            <v>1</v>
          </cell>
        </row>
        <row r="55">
          <cell r="E55">
            <v>1</v>
          </cell>
          <cell r="F55">
            <v>0</v>
          </cell>
          <cell r="G55">
            <v>1</v>
          </cell>
        </row>
        <row r="56">
          <cell r="E56">
            <v>65</v>
          </cell>
          <cell r="F56">
            <v>11</v>
          </cell>
          <cell r="G56">
            <v>107</v>
          </cell>
        </row>
        <row r="57">
          <cell r="E57">
            <v>0</v>
          </cell>
          <cell r="F57">
            <v>0</v>
          </cell>
          <cell r="G57">
            <v>0</v>
          </cell>
        </row>
      </sheetData>
      <sheetData sheetId="3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SUMEN"/>
      <sheetName val="GráficasP"/>
      <sheetName val="Materia Penal"/>
      <sheetName val="GráficasJSPAO "/>
      <sheetName val="JSPAO CONCENTRADO"/>
      <sheetName val="GRAFCIV"/>
      <sheetName val="MCIVIL"/>
      <sheetName val="GRAFMER"/>
      <sheetName val="MERCANTIL"/>
      <sheetName val="GRAFAM"/>
      <sheetName val="FAMILIAE"/>
      <sheetName val="INSTRUCCION"/>
      <sheetName val="EJECUCIÓN"/>
      <sheetName val="SANCIONES PENALES"/>
      <sheetName val="1 Guridi"/>
      <sheetName val="2 Guridi"/>
      <sheetName val="1 Sanchez"/>
      <sheetName val="2 Sanchez"/>
      <sheetName val="JSPAO GURIDI"/>
      <sheetName val="JSPAO SANCHEZ"/>
      <sheetName val="1 CUAUH"/>
      <sheetName val="2 CUAUH "/>
      <sheetName val="3 CUAUH  "/>
      <sheetName val="4 CUAUH "/>
      <sheetName val="MERyORA"/>
      <sheetName val="JUAREZ"/>
      <sheetName val="ZARAG"/>
      <sheetName val="1FAMCUAUH"/>
      <sheetName val="2FAMCUAUH"/>
      <sheetName val="3FAMCUAUH"/>
      <sheetName val="4FAMCUAH"/>
      <sheetName val="FAMJUAREZ"/>
      <sheetName val="FAMZARAGO"/>
      <sheetName val="MORE"/>
      <sheetName val="OCAMPO"/>
      <sheetName val="XICOH"/>
      <sheetName val="CONCENTRADO TO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6">
          <cell r="E6">
            <v>47</v>
          </cell>
          <cell r="F6">
            <v>0</v>
          </cell>
        </row>
        <row r="9">
          <cell r="E9">
            <v>0</v>
          </cell>
          <cell r="F9">
            <v>0</v>
          </cell>
        </row>
        <row r="19">
          <cell r="E19">
            <v>1</v>
          </cell>
          <cell r="F19">
            <v>0</v>
          </cell>
        </row>
        <row r="20">
          <cell r="E20">
            <v>2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2</v>
          </cell>
          <cell r="F24">
            <v>0</v>
          </cell>
        </row>
        <row r="25">
          <cell r="E25">
            <v>0</v>
          </cell>
          <cell r="F25">
            <v>2</v>
          </cell>
        </row>
        <row r="26">
          <cell r="E26">
            <v>2</v>
          </cell>
          <cell r="F26">
            <v>0</v>
          </cell>
        </row>
        <row r="27">
          <cell r="E27">
            <v>2</v>
          </cell>
          <cell r="F27">
            <v>1</v>
          </cell>
        </row>
        <row r="28">
          <cell r="E28">
            <v>431</v>
          </cell>
          <cell r="F28">
            <v>22</v>
          </cell>
        </row>
        <row r="29">
          <cell r="E29">
            <v>4</v>
          </cell>
          <cell r="F29">
            <v>2</v>
          </cell>
        </row>
        <row r="30">
          <cell r="E30">
            <v>20</v>
          </cell>
          <cell r="F30">
            <v>1</v>
          </cell>
        </row>
        <row r="31">
          <cell r="E31">
            <v>16</v>
          </cell>
          <cell r="F31">
            <v>1</v>
          </cell>
        </row>
        <row r="32">
          <cell r="E32">
            <v>4</v>
          </cell>
          <cell r="F32">
            <v>0</v>
          </cell>
        </row>
        <row r="33">
          <cell r="E33">
            <v>5</v>
          </cell>
          <cell r="F33">
            <v>0</v>
          </cell>
        </row>
        <row r="34">
          <cell r="E34">
            <v>12</v>
          </cell>
          <cell r="F34">
            <v>0</v>
          </cell>
        </row>
        <row r="35">
          <cell r="E35">
            <v>1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2</v>
          </cell>
          <cell r="F38">
            <v>0</v>
          </cell>
        </row>
        <row r="39">
          <cell r="E39">
            <v>3</v>
          </cell>
          <cell r="F39">
            <v>0</v>
          </cell>
        </row>
        <row r="40">
          <cell r="E40">
            <v>1</v>
          </cell>
          <cell r="F40">
            <v>0</v>
          </cell>
        </row>
        <row r="41">
          <cell r="E41">
            <v>1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4">
          <cell r="E44">
            <v>3</v>
          </cell>
          <cell r="F44">
            <v>0</v>
          </cell>
        </row>
        <row r="45">
          <cell r="E45">
            <v>1</v>
          </cell>
          <cell r="F45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1</v>
          </cell>
          <cell r="F47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0</v>
          </cell>
          <cell r="F49">
            <v>0</v>
          </cell>
        </row>
        <row r="50">
          <cell r="E50">
            <v>85</v>
          </cell>
          <cell r="F50">
            <v>8</v>
          </cell>
        </row>
        <row r="51">
          <cell r="E51">
            <v>0</v>
          </cell>
          <cell r="F51">
            <v>0</v>
          </cell>
        </row>
      </sheetData>
      <sheetData sheetId="22">
        <row r="6">
          <cell r="E6">
            <v>31</v>
          </cell>
          <cell r="F6">
            <v>0</v>
          </cell>
        </row>
        <row r="9">
          <cell r="E9">
            <v>31</v>
          </cell>
          <cell r="F9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5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2</v>
          </cell>
          <cell r="F24">
            <v>0</v>
          </cell>
        </row>
        <row r="25">
          <cell r="E25">
            <v>3</v>
          </cell>
          <cell r="F25">
            <v>0</v>
          </cell>
        </row>
        <row r="26">
          <cell r="E26">
            <v>2</v>
          </cell>
          <cell r="F26">
            <v>0</v>
          </cell>
        </row>
        <row r="27">
          <cell r="E27">
            <v>3</v>
          </cell>
          <cell r="F27">
            <v>0</v>
          </cell>
        </row>
        <row r="28">
          <cell r="E28">
            <v>392</v>
          </cell>
          <cell r="F28">
            <v>33</v>
          </cell>
        </row>
        <row r="29">
          <cell r="E29">
            <v>5</v>
          </cell>
          <cell r="F29">
            <v>4</v>
          </cell>
        </row>
        <row r="30">
          <cell r="E30">
            <v>12</v>
          </cell>
          <cell r="F30">
            <v>1</v>
          </cell>
        </row>
        <row r="31">
          <cell r="E31">
            <v>12</v>
          </cell>
          <cell r="F31">
            <v>1</v>
          </cell>
        </row>
        <row r="32">
          <cell r="E32">
            <v>0</v>
          </cell>
          <cell r="F32">
            <v>0</v>
          </cell>
        </row>
        <row r="33">
          <cell r="E33">
            <v>12</v>
          </cell>
          <cell r="F33">
            <v>2</v>
          </cell>
        </row>
        <row r="34">
          <cell r="E34">
            <v>1</v>
          </cell>
          <cell r="F34">
            <v>0</v>
          </cell>
        </row>
        <row r="35">
          <cell r="E35">
            <v>4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1</v>
          </cell>
          <cell r="F38">
            <v>1</v>
          </cell>
        </row>
        <row r="39">
          <cell r="E39">
            <v>3</v>
          </cell>
          <cell r="F39">
            <v>0</v>
          </cell>
        </row>
        <row r="40">
          <cell r="E40">
            <v>2</v>
          </cell>
          <cell r="F40">
            <v>0</v>
          </cell>
        </row>
        <row r="41">
          <cell r="E41">
            <v>1</v>
          </cell>
          <cell r="F41">
            <v>0</v>
          </cell>
        </row>
        <row r="42">
          <cell r="E42">
            <v>1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4">
          <cell r="E44">
            <v>0</v>
          </cell>
          <cell r="F44">
            <v>0</v>
          </cell>
        </row>
        <row r="45">
          <cell r="E45">
            <v>0</v>
          </cell>
          <cell r="F45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0</v>
          </cell>
          <cell r="F47">
            <v>0</v>
          </cell>
        </row>
        <row r="48">
          <cell r="E48">
            <v>1</v>
          </cell>
          <cell r="F48">
            <v>0</v>
          </cell>
        </row>
        <row r="49">
          <cell r="E49">
            <v>0</v>
          </cell>
          <cell r="F49">
            <v>0</v>
          </cell>
        </row>
        <row r="50">
          <cell r="E50">
            <v>99</v>
          </cell>
          <cell r="F50">
            <v>8</v>
          </cell>
        </row>
        <row r="51">
          <cell r="E51">
            <v>0</v>
          </cell>
          <cell r="F51">
            <v>0</v>
          </cell>
        </row>
      </sheetData>
      <sheetData sheetId="23">
        <row r="6">
          <cell r="E6">
            <v>34</v>
          </cell>
          <cell r="F6">
            <v>0</v>
          </cell>
        </row>
        <row r="9">
          <cell r="E9">
            <v>31</v>
          </cell>
          <cell r="F9">
            <v>0</v>
          </cell>
        </row>
        <row r="19">
          <cell r="E19">
            <v>2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2</v>
          </cell>
          <cell r="F24">
            <v>0</v>
          </cell>
        </row>
        <row r="25">
          <cell r="E25">
            <v>1</v>
          </cell>
          <cell r="F25">
            <v>0</v>
          </cell>
        </row>
        <row r="26">
          <cell r="E26">
            <v>1</v>
          </cell>
          <cell r="F26">
            <v>0</v>
          </cell>
        </row>
        <row r="27">
          <cell r="E27">
            <v>1</v>
          </cell>
          <cell r="F27">
            <v>1</v>
          </cell>
        </row>
        <row r="28">
          <cell r="E28">
            <v>412</v>
          </cell>
          <cell r="F28">
            <v>62</v>
          </cell>
        </row>
        <row r="29">
          <cell r="E29">
            <v>10</v>
          </cell>
          <cell r="F29">
            <v>7</v>
          </cell>
        </row>
        <row r="30">
          <cell r="E30">
            <v>55</v>
          </cell>
          <cell r="F30">
            <v>2</v>
          </cell>
        </row>
        <row r="31">
          <cell r="E31">
            <v>49</v>
          </cell>
          <cell r="F31">
            <v>2</v>
          </cell>
        </row>
        <row r="32">
          <cell r="E32">
            <v>6</v>
          </cell>
          <cell r="F32">
            <v>0</v>
          </cell>
        </row>
        <row r="33">
          <cell r="E33">
            <v>17</v>
          </cell>
          <cell r="F33">
            <v>0</v>
          </cell>
        </row>
        <row r="34">
          <cell r="E34">
            <v>6</v>
          </cell>
          <cell r="F34">
            <v>4</v>
          </cell>
        </row>
        <row r="35">
          <cell r="E35">
            <v>0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1</v>
          </cell>
          <cell r="F38">
            <v>0</v>
          </cell>
        </row>
        <row r="39">
          <cell r="E39">
            <v>1</v>
          </cell>
          <cell r="F39">
            <v>0</v>
          </cell>
        </row>
        <row r="40">
          <cell r="E40">
            <v>0</v>
          </cell>
          <cell r="F40">
            <v>1</v>
          </cell>
        </row>
        <row r="41">
          <cell r="E41">
            <v>0</v>
          </cell>
          <cell r="F41">
            <v>1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4">
          <cell r="E44">
            <v>4</v>
          </cell>
          <cell r="F44">
            <v>0</v>
          </cell>
        </row>
        <row r="45">
          <cell r="E45">
            <v>0</v>
          </cell>
          <cell r="F45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0</v>
          </cell>
          <cell r="F47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0</v>
          </cell>
          <cell r="F49">
            <v>0</v>
          </cell>
        </row>
        <row r="50">
          <cell r="E50">
            <v>105</v>
          </cell>
          <cell r="F50">
            <v>7</v>
          </cell>
        </row>
        <row r="51">
          <cell r="E51">
            <v>0</v>
          </cell>
          <cell r="F51">
            <v>0</v>
          </cell>
        </row>
      </sheetData>
      <sheetData sheetId="24">
        <row r="6">
          <cell r="E6">
            <v>32</v>
          </cell>
          <cell r="F6">
            <v>0</v>
          </cell>
        </row>
        <row r="9">
          <cell r="E9">
            <v>34</v>
          </cell>
          <cell r="F9">
            <v>0</v>
          </cell>
        </row>
        <row r="19">
          <cell r="E19">
            <v>3</v>
          </cell>
          <cell r="F19">
            <v>0</v>
          </cell>
        </row>
        <row r="20">
          <cell r="E20">
            <v>1</v>
          </cell>
          <cell r="F20">
            <v>0</v>
          </cell>
        </row>
        <row r="21">
          <cell r="E21">
            <v>1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1</v>
          </cell>
          <cell r="F24">
            <v>0</v>
          </cell>
        </row>
        <row r="25">
          <cell r="E25">
            <v>0</v>
          </cell>
          <cell r="F25">
            <v>3</v>
          </cell>
        </row>
        <row r="26">
          <cell r="E26">
            <v>1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458</v>
          </cell>
          <cell r="F28">
            <v>17</v>
          </cell>
        </row>
        <row r="29">
          <cell r="E29">
            <v>16</v>
          </cell>
          <cell r="F29">
            <v>7</v>
          </cell>
        </row>
        <row r="30">
          <cell r="E30">
            <v>31</v>
          </cell>
          <cell r="F30">
            <v>3</v>
          </cell>
        </row>
        <row r="31">
          <cell r="E31">
            <v>28</v>
          </cell>
          <cell r="F31">
            <v>3</v>
          </cell>
        </row>
        <row r="32">
          <cell r="E32">
            <v>3</v>
          </cell>
          <cell r="F32">
            <v>0</v>
          </cell>
        </row>
        <row r="33">
          <cell r="E33">
            <v>49</v>
          </cell>
          <cell r="F33">
            <v>18</v>
          </cell>
        </row>
        <row r="34">
          <cell r="E34">
            <v>10</v>
          </cell>
          <cell r="F34">
            <v>10</v>
          </cell>
        </row>
        <row r="35">
          <cell r="E35">
            <v>0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5</v>
          </cell>
          <cell r="F38">
            <v>0</v>
          </cell>
        </row>
        <row r="39">
          <cell r="E39">
            <v>2</v>
          </cell>
          <cell r="F39">
            <v>0</v>
          </cell>
        </row>
        <row r="40">
          <cell r="E40">
            <v>1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1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4">
          <cell r="E44">
            <v>2</v>
          </cell>
          <cell r="F44">
            <v>0</v>
          </cell>
        </row>
        <row r="45">
          <cell r="E45">
            <v>1</v>
          </cell>
          <cell r="F45">
            <v>0</v>
          </cell>
        </row>
        <row r="46">
          <cell r="E46">
            <v>1</v>
          </cell>
          <cell r="F46">
            <v>0</v>
          </cell>
        </row>
        <row r="47">
          <cell r="E47">
            <v>0</v>
          </cell>
          <cell r="F47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1</v>
          </cell>
          <cell r="F49">
            <v>0</v>
          </cell>
        </row>
        <row r="50">
          <cell r="E50">
            <v>90</v>
          </cell>
          <cell r="F50">
            <v>0</v>
          </cell>
        </row>
        <row r="51">
          <cell r="E51">
            <v>291</v>
          </cell>
          <cell r="F51">
            <v>67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6">
          <cell r="E6">
            <v>4</v>
          </cell>
          <cell r="F6"/>
          <cell r="G6">
            <v>25</v>
          </cell>
        </row>
        <row r="9">
          <cell r="E9">
            <v>4</v>
          </cell>
          <cell r="F9"/>
          <cell r="G9">
            <v>25</v>
          </cell>
        </row>
        <row r="25">
          <cell r="E25">
            <v>1</v>
          </cell>
          <cell r="F25">
            <v>1</v>
          </cell>
          <cell r="G25">
            <v>1</v>
          </cell>
        </row>
        <row r="26">
          <cell r="E26">
            <v>0</v>
          </cell>
          <cell r="F26">
            <v>0</v>
          </cell>
          <cell r="G26">
            <v>2</v>
          </cell>
        </row>
        <row r="27">
          <cell r="E27">
            <v>0</v>
          </cell>
          <cell r="F27">
            <v>0</v>
          </cell>
          <cell r="G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</row>
        <row r="30">
          <cell r="E30">
            <v>1</v>
          </cell>
          <cell r="F30">
            <v>4</v>
          </cell>
          <cell r="G30">
            <v>1</v>
          </cell>
        </row>
        <row r="31">
          <cell r="E31">
            <v>0</v>
          </cell>
          <cell r="F31">
            <v>0</v>
          </cell>
          <cell r="G31">
            <v>2</v>
          </cell>
        </row>
        <row r="32">
          <cell r="E32">
            <v>10</v>
          </cell>
          <cell r="F32">
            <v>2</v>
          </cell>
          <cell r="G32">
            <v>3</v>
          </cell>
        </row>
        <row r="33">
          <cell r="E33">
            <v>1</v>
          </cell>
          <cell r="F33">
            <v>0</v>
          </cell>
          <cell r="G33">
            <v>1</v>
          </cell>
        </row>
        <row r="34">
          <cell r="E34">
            <v>92</v>
          </cell>
          <cell r="F34">
            <v>38</v>
          </cell>
          <cell r="G34">
            <v>171</v>
          </cell>
        </row>
        <row r="35">
          <cell r="E35">
            <v>0</v>
          </cell>
          <cell r="F35">
            <v>0</v>
          </cell>
          <cell r="G35">
            <v>18</v>
          </cell>
        </row>
        <row r="36">
          <cell r="E36">
            <v>10</v>
          </cell>
          <cell r="F36">
            <v>2</v>
          </cell>
          <cell r="G36">
            <v>7</v>
          </cell>
        </row>
        <row r="37">
          <cell r="E37">
            <v>6</v>
          </cell>
          <cell r="F37">
            <v>2</v>
          </cell>
          <cell r="G37">
            <v>7</v>
          </cell>
        </row>
        <row r="38">
          <cell r="E38">
            <v>4</v>
          </cell>
          <cell r="F38">
            <v>0</v>
          </cell>
          <cell r="G38">
            <v>0</v>
          </cell>
        </row>
        <row r="39">
          <cell r="E39">
            <v>27</v>
          </cell>
          <cell r="F39">
            <v>3</v>
          </cell>
          <cell r="G39">
            <v>21</v>
          </cell>
        </row>
        <row r="40">
          <cell r="E40">
            <v>1</v>
          </cell>
          <cell r="F40">
            <v>0</v>
          </cell>
          <cell r="G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</row>
        <row r="44">
          <cell r="E44">
            <v>0</v>
          </cell>
          <cell r="F44">
            <v>0</v>
          </cell>
          <cell r="G44">
            <v>1</v>
          </cell>
        </row>
        <row r="45">
          <cell r="E45">
            <v>2</v>
          </cell>
          <cell r="F45">
            <v>0</v>
          </cell>
          <cell r="G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</row>
        <row r="50">
          <cell r="E50">
            <v>0</v>
          </cell>
          <cell r="F50">
            <v>1</v>
          </cell>
          <cell r="G50">
            <v>1</v>
          </cell>
        </row>
        <row r="51">
          <cell r="E51">
            <v>0</v>
          </cell>
          <cell r="F51">
            <v>0</v>
          </cell>
          <cell r="G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20</v>
          </cell>
          <cell r="F56">
            <v>8</v>
          </cell>
          <cell r="G56">
            <v>53</v>
          </cell>
        </row>
        <row r="57">
          <cell r="E57">
            <v>0</v>
          </cell>
          <cell r="F57">
            <v>0</v>
          </cell>
          <cell r="G57">
            <v>0</v>
          </cell>
        </row>
      </sheetData>
      <sheetData sheetId="35">
        <row r="6">
          <cell r="E6">
            <v>14</v>
          </cell>
          <cell r="F6">
            <v>4</v>
          </cell>
          <cell r="G6">
            <v>21</v>
          </cell>
        </row>
        <row r="9">
          <cell r="E9">
            <v>14</v>
          </cell>
          <cell r="F9">
            <v>4</v>
          </cell>
          <cell r="G9">
            <v>19</v>
          </cell>
        </row>
        <row r="25">
          <cell r="E25">
            <v>3</v>
          </cell>
          <cell r="F25">
            <v>2</v>
          </cell>
          <cell r="G25">
            <v>9</v>
          </cell>
        </row>
        <row r="26">
          <cell r="E26">
            <v>0</v>
          </cell>
          <cell r="F26">
            <v>3</v>
          </cell>
          <cell r="G26">
            <v>7</v>
          </cell>
        </row>
        <row r="27">
          <cell r="E27">
            <v>0</v>
          </cell>
          <cell r="F27">
            <v>0</v>
          </cell>
          <cell r="G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</row>
        <row r="30">
          <cell r="E30">
            <v>1</v>
          </cell>
          <cell r="F30">
            <v>2</v>
          </cell>
          <cell r="G30">
            <v>2</v>
          </cell>
        </row>
        <row r="31">
          <cell r="E31">
            <v>0</v>
          </cell>
          <cell r="F31">
            <v>0</v>
          </cell>
          <cell r="G31">
            <v>1</v>
          </cell>
        </row>
        <row r="32">
          <cell r="E32">
            <v>2</v>
          </cell>
          <cell r="F32">
            <v>2</v>
          </cell>
          <cell r="G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</row>
        <row r="34">
          <cell r="E34">
            <v>206</v>
          </cell>
          <cell r="F34">
            <v>42</v>
          </cell>
          <cell r="G34">
            <v>285</v>
          </cell>
        </row>
        <row r="35">
          <cell r="E35">
            <v>3</v>
          </cell>
          <cell r="F35">
            <v>2</v>
          </cell>
          <cell r="G35">
            <v>8</v>
          </cell>
        </row>
        <row r="36">
          <cell r="E36">
            <v>13</v>
          </cell>
          <cell r="F36">
            <v>3</v>
          </cell>
          <cell r="G36">
            <v>1</v>
          </cell>
        </row>
        <row r="37">
          <cell r="E37">
            <v>13</v>
          </cell>
          <cell r="F37">
            <v>3</v>
          </cell>
          <cell r="G37">
            <v>1</v>
          </cell>
        </row>
        <row r="38">
          <cell r="E38">
            <v>0</v>
          </cell>
          <cell r="F38">
            <v>0</v>
          </cell>
          <cell r="G38">
            <v>0</v>
          </cell>
        </row>
        <row r="39">
          <cell r="E39">
            <v>69</v>
          </cell>
          <cell r="F39">
            <v>14</v>
          </cell>
          <cell r="G39">
            <v>44</v>
          </cell>
        </row>
        <row r="40">
          <cell r="E40">
            <v>5</v>
          </cell>
          <cell r="F40">
            <v>4</v>
          </cell>
          <cell r="G40">
            <v>4</v>
          </cell>
        </row>
        <row r="41">
          <cell r="E41">
            <v>2</v>
          </cell>
          <cell r="F41">
            <v>1</v>
          </cell>
          <cell r="G41">
            <v>1</v>
          </cell>
        </row>
        <row r="42">
          <cell r="E42">
            <v>0</v>
          </cell>
          <cell r="F42">
            <v>0</v>
          </cell>
          <cell r="G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</row>
        <row r="45">
          <cell r="E45">
            <v>0</v>
          </cell>
          <cell r="F45">
            <v>0</v>
          </cell>
          <cell r="G45">
            <v>1</v>
          </cell>
        </row>
        <row r="46">
          <cell r="E46">
            <v>2</v>
          </cell>
          <cell r="F46">
            <v>0</v>
          </cell>
          <cell r="G46">
            <v>1</v>
          </cell>
        </row>
        <row r="47">
          <cell r="E47">
            <v>0</v>
          </cell>
          <cell r="F47">
            <v>0</v>
          </cell>
          <cell r="G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</row>
        <row r="49">
          <cell r="E49">
            <v>2</v>
          </cell>
          <cell r="F49">
            <v>0</v>
          </cell>
          <cell r="G49">
            <v>1</v>
          </cell>
        </row>
        <row r="50">
          <cell r="E50">
            <v>2</v>
          </cell>
          <cell r="F50">
            <v>0</v>
          </cell>
          <cell r="G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46</v>
          </cell>
          <cell r="F56">
            <v>18</v>
          </cell>
          <cell r="G56">
            <v>31</v>
          </cell>
        </row>
        <row r="57">
          <cell r="E57">
            <v>0</v>
          </cell>
          <cell r="F57">
            <v>0</v>
          </cell>
          <cell r="G57">
            <v>0</v>
          </cell>
        </row>
      </sheetData>
      <sheetData sheetId="36">
        <row r="6">
          <cell r="E6">
            <v>22</v>
          </cell>
          <cell r="F6">
            <v>6</v>
          </cell>
          <cell r="G6">
            <v>22</v>
          </cell>
        </row>
        <row r="9">
          <cell r="E9">
            <v>22</v>
          </cell>
          <cell r="F9">
            <v>6</v>
          </cell>
          <cell r="G9">
            <v>22</v>
          </cell>
        </row>
        <row r="25">
          <cell r="E25">
            <v>0</v>
          </cell>
          <cell r="F25">
            <v>0</v>
          </cell>
          <cell r="G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</row>
        <row r="30">
          <cell r="E30">
            <v>2</v>
          </cell>
          <cell r="F30">
            <v>0</v>
          </cell>
          <cell r="G30">
            <v>5</v>
          </cell>
        </row>
        <row r="31">
          <cell r="E31">
            <v>4</v>
          </cell>
          <cell r="F31">
            <v>0</v>
          </cell>
          <cell r="G31">
            <v>4</v>
          </cell>
        </row>
        <row r="32">
          <cell r="E32">
            <v>0</v>
          </cell>
          <cell r="F32">
            <v>0</v>
          </cell>
          <cell r="G32">
            <v>4</v>
          </cell>
        </row>
        <row r="33">
          <cell r="E33">
            <v>4</v>
          </cell>
          <cell r="F33">
            <v>0</v>
          </cell>
          <cell r="G33">
            <v>3</v>
          </cell>
        </row>
        <row r="34">
          <cell r="E34">
            <v>276</v>
          </cell>
          <cell r="F34">
            <v>27</v>
          </cell>
          <cell r="G34">
            <v>183</v>
          </cell>
        </row>
        <row r="35">
          <cell r="E35">
            <v>2</v>
          </cell>
          <cell r="F35">
            <v>1</v>
          </cell>
          <cell r="G35">
            <v>12</v>
          </cell>
        </row>
        <row r="36">
          <cell r="E36">
            <v>35</v>
          </cell>
          <cell r="F36">
            <v>1</v>
          </cell>
          <cell r="G36">
            <v>30</v>
          </cell>
        </row>
        <row r="37">
          <cell r="E37">
            <v>35</v>
          </cell>
          <cell r="F37">
            <v>1</v>
          </cell>
          <cell r="G37">
            <v>30</v>
          </cell>
        </row>
        <row r="38">
          <cell r="E38">
            <v>0</v>
          </cell>
          <cell r="F38">
            <v>0</v>
          </cell>
          <cell r="G38">
            <v>0</v>
          </cell>
        </row>
        <row r="39">
          <cell r="E39">
            <v>17</v>
          </cell>
          <cell r="F39">
            <v>3</v>
          </cell>
          <cell r="G39">
            <v>15</v>
          </cell>
        </row>
        <row r="40">
          <cell r="E40">
            <v>0</v>
          </cell>
          <cell r="F40">
            <v>0</v>
          </cell>
          <cell r="G40">
            <v>10</v>
          </cell>
        </row>
        <row r="41">
          <cell r="E41">
            <v>1</v>
          </cell>
          <cell r="F41">
            <v>0</v>
          </cell>
          <cell r="G41">
            <v>2</v>
          </cell>
        </row>
        <row r="42">
          <cell r="E42">
            <v>15</v>
          </cell>
          <cell r="F42">
            <v>0</v>
          </cell>
          <cell r="G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</row>
        <row r="44">
          <cell r="E44">
            <v>1</v>
          </cell>
          <cell r="F44">
            <v>0</v>
          </cell>
          <cell r="G44">
            <v>0</v>
          </cell>
        </row>
        <row r="45">
          <cell r="E45">
            <v>1</v>
          </cell>
          <cell r="F45">
            <v>0</v>
          </cell>
          <cell r="G45">
            <v>0</v>
          </cell>
        </row>
        <row r="46">
          <cell r="E46">
            <v>2</v>
          </cell>
          <cell r="F46">
            <v>0</v>
          </cell>
          <cell r="G46">
            <v>0</v>
          </cell>
        </row>
        <row r="47">
          <cell r="E47">
            <v>2</v>
          </cell>
          <cell r="F47">
            <v>0</v>
          </cell>
          <cell r="G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</row>
        <row r="50">
          <cell r="E50">
            <v>2</v>
          </cell>
          <cell r="F50">
            <v>0</v>
          </cell>
          <cell r="G50">
            <v>0</v>
          </cell>
        </row>
        <row r="51">
          <cell r="E51">
            <v>2</v>
          </cell>
          <cell r="F51">
            <v>0</v>
          </cell>
          <cell r="G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</row>
        <row r="53">
          <cell r="E53">
            <v>2</v>
          </cell>
          <cell r="F53">
            <v>0</v>
          </cell>
          <cell r="G53">
            <v>0</v>
          </cell>
        </row>
        <row r="54">
          <cell r="E54">
            <v>2</v>
          </cell>
          <cell r="F54">
            <v>0</v>
          </cell>
          <cell r="G54">
            <v>0</v>
          </cell>
        </row>
        <row r="55">
          <cell r="E55">
            <v>2</v>
          </cell>
          <cell r="F55">
            <v>0</v>
          </cell>
          <cell r="G55">
            <v>1</v>
          </cell>
        </row>
        <row r="56">
          <cell r="E56">
            <v>41</v>
          </cell>
          <cell r="F56">
            <v>5</v>
          </cell>
          <cell r="G56">
            <v>95</v>
          </cell>
        </row>
        <row r="57">
          <cell r="E57">
            <v>0</v>
          </cell>
          <cell r="F57">
            <v>0</v>
          </cell>
          <cell r="G57">
            <v>0</v>
          </cell>
        </row>
      </sheetData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SUMEN"/>
      <sheetName val="GráficasP"/>
      <sheetName val="Materia Penal"/>
      <sheetName val="GráficasJSPAO "/>
      <sheetName val="JSPAO CONCENTRADO"/>
      <sheetName val="GRAFCIV"/>
      <sheetName val="MCIVIL"/>
      <sheetName val="GRAFMER"/>
      <sheetName val="MERCANTIL"/>
      <sheetName val="GRAFAM"/>
      <sheetName val="FAMILIAE"/>
      <sheetName val="INSTRUCCION"/>
      <sheetName val="EJECUCIÓN"/>
      <sheetName val="SANCIONES PENALES"/>
      <sheetName val="1 Guridi"/>
      <sheetName val="2 Guridi"/>
      <sheetName val="1 Sanchez"/>
      <sheetName val="2 Sanchez"/>
      <sheetName val="JSPAO GURIDI"/>
      <sheetName val="JSPAO SANCHEZ"/>
      <sheetName val="1 CUAUH"/>
      <sheetName val="2 CUAUH "/>
      <sheetName val="3 CUAUH  "/>
      <sheetName val="4 CUAUH "/>
      <sheetName val="JUAREZ"/>
      <sheetName val="ZARAG"/>
      <sheetName val="MERyORA"/>
      <sheetName val="1FAMCUAUH"/>
      <sheetName val="2FAMCUAUH"/>
      <sheetName val="3FAMCUAUH"/>
      <sheetName val="4FAMCUAH"/>
      <sheetName val="FAMJUAREZ"/>
      <sheetName val="FAMZARAGO"/>
      <sheetName val="MORE"/>
      <sheetName val="OCAMPO"/>
      <sheetName val="XICOH"/>
      <sheetName val="CONCENTRADO TO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6">
          <cell r="E6">
            <v>35</v>
          </cell>
          <cell r="F6">
            <v>0</v>
          </cell>
        </row>
        <row r="9">
          <cell r="E9">
            <v>31</v>
          </cell>
          <cell r="F9">
            <v>0</v>
          </cell>
        </row>
        <row r="19">
          <cell r="E19">
            <v>2</v>
          </cell>
          <cell r="F19">
            <v>1</v>
          </cell>
        </row>
        <row r="20">
          <cell r="E20">
            <v>1</v>
          </cell>
          <cell r="F20">
            <v>1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3</v>
          </cell>
          <cell r="F24">
            <v>0</v>
          </cell>
        </row>
        <row r="25">
          <cell r="E25">
            <v>0</v>
          </cell>
          <cell r="F25">
            <v>0</v>
          </cell>
        </row>
        <row r="26">
          <cell r="E26">
            <v>3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497</v>
          </cell>
          <cell r="F28">
            <v>103</v>
          </cell>
        </row>
        <row r="29">
          <cell r="E29">
            <v>7</v>
          </cell>
          <cell r="F29">
            <v>7</v>
          </cell>
        </row>
        <row r="30">
          <cell r="E30">
            <v>19</v>
          </cell>
          <cell r="F30">
            <v>3</v>
          </cell>
        </row>
        <row r="31">
          <cell r="E31">
            <v>17</v>
          </cell>
          <cell r="F31">
            <v>3</v>
          </cell>
        </row>
        <row r="32">
          <cell r="E32">
            <v>2</v>
          </cell>
          <cell r="F32">
            <v>0</v>
          </cell>
        </row>
        <row r="33">
          <cell r="E33">
            <v>10</v>
          </cell>
          <cell r="F33">
            <v>2</v>
          </cell>
        </row>
        <row r="34">
          <cell r="E34">
            <v>18</v>
          </cell>
          <cell r="F34">
            <v>19</v>
          </cell>
        </row>
        <row r="35">
          <cell r="E35">
            <v>0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2</v>
          </cell>
        </row>
        <row r="38">
          <cell r="E38">
            <v>2</v>
          </cell>
          <cell r="F38">
            <v>0</v>
          </cell>
        </row>
        <row r="39">
          <cell r="E39">
            <v>2</v>
          </cell>
          <cell r="F39">
            <v>0</v>
          </cell>
        </row>
        <row r="40">
          <cell r="E40">
            <v>4</v>
          </cell>
          <cell r="F40">
            <v>0</v>
          </cell>
        </row>
        <row r="41">
          <cell r="E41">
            <v>3</v>
          </cell>
          <cell r="F41">
            <v>0</v>
          </cell>
        </row>
        <row r="42">
          <cell r="E42">
            <v>1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4">
          <cell r="E44">
            <v>2</v>
          </cell>
          <cell r="F44">
            <v>0</v>
          </cell>
        </row>
        <row r="45">
          <cell r="E45">
            <v>0</v>
          </cell>
          <cell r="F45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0</v>
          </cell>
          <cell r="F47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0</v>
          </cell>
          <cell r="F49">
            <v>0</v>
          </cell>
        </row>
        <row r="50">
          <cell r="E50">
            <v>56</v>
          </cell>
          <cell r="F50">
            <v>29</v>
          </cell>
        </row>
        <row r="51">
          <cell r="E51">
            <v>0</v>
          </cell>
          <cell r="F51">
            <v>0</v>
          </cell>
        </row>
      </sheetData>
      <sheetData sheetId="22">
        <row r="6">
          <cell r="E6">
            <v>62</v>
          </cell>
          <cell r="F6">
            <v>0</v>
          </cell>
        </row>
        <row r="9">
          <cell r="E9">
            <v>62</v>
          </cell>
          <cell r="F9">
            <v>0</v>
          </cell>
        </row>
        <row r="19">
          <cell r="E19">
            <v>3</v>
          </cell>
          <cell r="F19">
            <v>0</v>
          </cell>
        </row>
        <row r="20">
          <cell r="E20">
            <v>4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4</v>
          </cell>
          <cell r="F24">
            <v>0</v>
          </cell>
        </row>
        <row r="25">
          <cell r="E25">
            <v>2</v>
          </cell>
          <cell r="F25">
            <v>0</v>
          </cell>
        </row>
        <row r="26">
          <cell r="E26">
            <v>2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655</v>
          </cell>
          <cell r="F28">
            <v>655</v>
          </cell>
        </row>
        <row r="29">
          <cell r="E29">
            <v>4</v>
          </cell>
          <cell r="F29">
            <v>0</v>
          </cell>
        </row>
        <row r="30">
          <cell r="E30">
            <v>20</v>
          </cell>
          <cell r="F30">
            <v>8</v>
          </cell>
        </row>
        <row r="31">
          <cell r="E31">
            <v>15</v>
          </cell>
          <cell r="F31">
            <v>8</v>
          </cell>
        </row>
        <row r="32">
          <cell r="E32">
            <v>5</v>
          </cell>
          <cell r="F32">
            <v>0</v>
          </cell>
        </row>
        <row r="33">
          <cell r="E33">
            <v>0</v>
          </cell>
          <cell r="F33">
            <v>4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1</v>
          </cell>
          <cell r="F38">
            <v>0</v>
          </cell>
        </row>
        <row r="39">
          <cell r="E39">
            <v>1</v>
          </cell>
          <cell r="F39">
            <v>1</v>
          </cell>
        </row>
        <row r="40">
          <cell r="E40">
            <v>2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1</v>
          </cell>
          <cell r="F42">
            <v>0</v>
          </cell>
        </row>
        <row r="43">
          <cell r="E43">
            <v>1</v>
          </cell>
          <cell r="F43">
            <v>0</v>
          </cell>
        </row>
        <row r="44">
          <cell r="E44">
            <v>0</v>
          </cell>
          <cell r="F44">
            <v>0</v>
          </cell>
        </row>
        <row r="45">
          <cell r="E45">
            <v>0</v>
          </cell>
          <cell r="F45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0</v>
          </cell>
          <cell r="F47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0</v>
          </cell>
          <cell r="F49">
            <v>0</v>
          </cell>
        </row>
        <row r="50">
          <cell r="E50">
            <v>116</v>
          </cell>
          <cell r="F50">
            <v>0</v>
          </cell>
        </row>
        <row r="51">
          <cell r="E51">
            <v>0</v>
          </cell>
          <cell r="F51">
            <v>0</v>
          </cell>
        </row>
      </sheetData>
      <sheetData sheetId="23">
        <row r="6">
          <cell r="E6">
            <v>59</v>
          </cell>
          <cell r="F6">
            <v>0</v>
          </cell>
        </row>
        <row r="9">
          <cell r="E9">
            <v>55</v>
          </cell>
          <cell r="F9">
            <v>0</v>
          </cell>
        </row>
        <row r="19">
          <cell r="E19">
            <v>3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3</v>
          </cell>
          <cell r="F24">
            <v>0</v>
          </cell>
        </row>
        <row r="25">
          <cell r="E25">
            <v>1</v>
          </cell>
          <cell r="F25">
            <v>0</v>
          </cell>
        </row>
        <row r="26">
          <cell r="E26">
            <v>2</v>
          </cell>
          <cell r="F26">
            <v>0</v>
          </cell>
        </row>
        <row r="27">
          <cell r="E27">
            <v>2</v>
          </cell>
          <cell r="F27">
            <v>0</v>
          </cell>
        </row>
        <row r="28">
          <cell r="E28">
            <v>807</v>
          </cell>
          <cell r="F28">
            <v>126</v>
          </cell>
        </row>
        <row r="29">
          <cell r="E29">
            <v>16</v>
          </cell>
          <cell r="F29">
            <v>7</v>
          </cell>
        </row>
        <row r="30">
          <cell r="E30">
            <v>39</v>
          </cell>
          <cell r="F30">
            <v>9</v>
          </cell>
        </row>
        <row r="31">
          <cell r="E31">
            <v>33</v>
          </cell>
          <cell r="F31">
            <v>9</v>
          </cell>
        </row>
        <row r="32">
          <cell r="E32">
            <v>6</v>
          </cell>
          <cell r="F32">
            <v>0</v>
          </cell>
        </row>
        <row r="33">
          <cell r="E33">
            <v>15</v>
          </cell>
          <cell r="F33">
            <v>3</v>
          </cell>
        </row>
        <row r="34">
          <cell r="E34">
            <v>10</v>
          </cell>
          <cell r="F34">
            <v>0</v>
          </cell>
        </row>
        <row r="35">
          <cell r="E35">
            <v>0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7</v>
          </cell>
          <cell r="F38">
            <v>0</v>
          </cell>
        </row>
        <row r="39">
          <cell r="E39">
            <v>5</v>
          </cell>
          <cell r="F39">
            <v>0</v>
          </cell>
        </row>
        <row r="40">
          <cell r="E40">
            <v>9</v>
          </cell>
          <cell r="F40">
            <v>0</v>
          </cell>
        </row>
        <row r="41">
          <cell r="E41">
            <v>5</v>
          </cell>
          <cell r="F41">
            <v>0</v>
          </cell>
        </row>
        <row r="42">
          <cell r="E42">
            <v>4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4">
          <cell r="E44">
            <v>5</v>
          </cell>
          <cell r="F44">
            <v>0</v>
          </cell>
        </row>
        <row r="45">
          <cell r="E45">
            <v>1</v>
          </cell>
          <cell r="F45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1</v>
          </cell>
          <cell r="F47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1</v>
          </cell>
          <cell r="F49">
            <v>0</v>
          </cell>
        </row>
        <row r="50">
          <cell r="E50">
            <v>153</v>
          </cell>
          <cell r="F50">
            <v>30</v>
          </cell>
        </row>
        <row r="51">
          <cell r="E51">
            <v>0</v>
          </cell>
          <cell r="F51">
            <v>0</v>
          </cell>
        </row>
      </sheetData>
      <sheetData sheetId="24">
        <row r="6">
          <cell r="E6">
            <v>59</v>
          </cell>
          <cell r="F6">
            <v>0</v>
          </cell>
        </row>
        <row r="9">
          <cell r="E9">
            <v>55</v>
          </cell>
          <cell r="F9">
            <v>0</v>
          </cell>
        </row>
        <row r="19">
          <cell r="E19">
            <v>21</v>
          </cell>
          <cell r="F19">
            <v>19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3</v>
          </cell>
          <cell r="F24">
            <v>0</v>
          </cell>
        </row>
        <row r="25">
          <cell r="E25">
            <v>1</v>
          </cell>
          <cell r="F25">
            <v>0</v>
          </cell>
        </row>
        <row r="26">
          <cell r="E26">
            <v>2</v>
          </cell>
          <cell r="F26">
            <v>0</v>
          </cell>
        </row>
        <row r="27">
          <cell r="E27">
            <v>2</v>
          </cell>
          <cell r="F27">
            <v>2</v>
          </cell>
        </row>
        <row r="28">
          <cell r="E28">
            <v>700</v>
          </cell>
          <cell r="F28">
            <v>454</v>
          </cell>
        </row>
        <row r="29">
          <cell r="E29">
            <v>27</v>
          </cell>
          <cell r="F29">
            <v>8</v>
          </cell>
        </row>
        <row r="30">
          <cell r="E30">
            <v>43</v>
          </cell>
          <cell r="F30">
            <v>6</v>
          </cell>
        </row>
        <row r="31">
          <cell r="E31">
            <v>39</v>
          </cell>
          <cell r="F31">
            <v>5</v>
          </cell>
        </row>
        <row r="32">
          <cell r="E32">
            <v>4</v>
          </cell>
          <cell r="F32">
            <v>1</v>
          </cell>
        </row>
        <row r="33">
          <cell r="E33">
            <v>25</v>
          </cell>
          <cell r="F33">
            <v>19</v>
          </cell>
        </row>
        <row r="34">
          <cell r="E34">
            <v>4</v>
          </cell>
          <cell r="F34">
            <v>9</v>
          </cell>
        </row>
        <row r="35">
          <cell r="E35">
            <v>0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1</v>
          </cell>
          <cell r="F37">
            <v>1</v>
          </cell>
        </row>
        <row r="38">
          <cell r="E38">
            <v>3</v>
          </cell>
          <cell r="F38">
            <v>0</v>
          </cell>
        </row>
        <row r="39">
          <cell r="E39">
            <v>6</v>
          </cell>
          <cell r="F39">
            <v>1</v>
          </cell>
        </row>
        <row r="40">
          <cell r="E40">
            <v>4</v>
          </cell>
          <cell r="F40">
            <v>0</v>
          </cell>
        </row>
        <row r="41">
          <cell r="E41">
            <v>1</v>
          </cell>
          <cell r="F41">
            <v>0</v>
          </cell>
        </row>
        <row r="42">
          <cell r="E42">
            <v>2</v>
          </cell>
          <cell r="F42">
            <v>0</v>
          </cell>
        </row>
        <row r="43">
          <cell r="E43">
            <v>1</v>
          </cell>
          <cell r="F43">
            <v>0</v>
          </cell>
        </row>
        <row r="44">
          <cell r="E44">
            <v>16</v>
          </cell>
          <cell r="F44">
            <v>0</v>
          </cell>
        </row>
        <row r="45">
          <cell r="E45">
            <v>2</v>
          </cell>
          <cell r="F45">
            <v>0</v>
          </cell>
        </row>
        <row r="46">
          <cell r="E46">
            <v>1</v>
          </cell>
          <cell r="F46">
            <v>0</v>
          </cell>
        </row>
        <row r="47">
          <cell r="E47">
            <v>1</v>
          </cell>
          <cell r="F47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2</v>
          </cell>
          <cell r="F49">
            <v>0</v>
          </cell>
        </row>
        <row r="50">
          <cell r="E50">
            <v>170</v>
          </cell>
          <cell r="F50">
            <v>130</v>
          </cell>
        </row>
        <row r="51">
          <cell r="E51">
            <v>0</v>
          </cell>
          <cell r="F51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6">
          <cell r="E6">
            <v>3</v>
          </cell>
          <cell r="F6">
            <v>8</v>
          </cell>
          <cell r="G6">
            <v>20</v>
          </cell>
        </row>
        <row r="9">
          <cell r="E9">
            <v>3</v>
          </cell>
          <cell r="F9">
            <v>7</v>
          </cell>
          <cell r="G9">
            <v>20</v>
          </cell>
        </row>
        <row r="25">
          <cell r="E25">
            <v>1</v>
          </cell>
          <cell r="F25">
            <v>1</v>
          </cell>
          <cell r="G25">
            <v>4</v>
          </cell>
        </row>
        <row r="26">
          <cell r="E26">
            <v>0</v>
          </cell>
          <cell r="F26">
            <v>2</v>
          </cell>
          <cell r="G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</row>
        <row r="30">
          <cell r="E30">
            <v>2</v>
          </cell>
          <cell r="F30">
            <v>5</v>
          </cell>
          <cell r="G30">
            <v>5</v>
          </cell>
        </row>
        <row r="31">
          <cell r="E31">
            <v>4</v>
          </cell>
          <cell r="F31">
            <v>2</v>
          </cell>
          <cell r="G31">
            <v>1</v>
          </cell>
        </row>
        <row r="32">
          <cell r="E32">
            <v>1</v>
          </cell>
          <cell r="F32">
            <v>1</v>
          </cell>
          <cell r="G32">
            <v>4</v>
          </cell>
        </row>
        <row r="33">
          <cell r="E33">
            <v>5</v>
          </cell>
          <cell r="F33">
            <v>0</v>
          </cell>
          <cell r="G33">
            <v>4</v>
          </cell>
        </row>
        <row r="34">
          <cell r="E34">
            <v>123</v>
          </cell>
          <cell r="F34">
            <v>80</v>
          </cell>
          <cell r="G34">
            <v>300</v>
          </cell>
        </row>
        <row r="35">
          <cell r="E35">
            <v>1</v>
          </cell>
          <cell r="F35">
            <v>2</v>
          </cell>
          <cell r="G35">
            <v>11</v>
          </cell>
        </row>
        <row r="36">
          <cell r="E36">
            <v>6</v>
          </cell>
          <cell r="F36">
            <v>5</v>
          </cell>
          <cell r="G36">
            <v>9</v>
          </cell>
        </row>
        <row r="37">
          <cell r="E37">
            <v>4</v>
          </cell>
          <cell r="F37">
            <v>5</v>
          </cell>
          <cell r="G37">
            <v>9</v>
          </cell>
        </row>
        <row r="38">
          <cell r="E38">
            <v>2</v>
          </cell>
          <cell r="F38">
            <v>0</v>
          </cell>
          <cell r="G38">
            <v>0</v>
          </cell>
        </row>
        <row r="39">
          <cell r="E39">
            <v>24</v>
          </cell>
          <cell r="F39">
            <v>11</v>
          </cell>
          <cell r="G39">
            <v>32</v>
          </cell>
        </row>
        <row r="40">
          <cell r="E40">
            <v>0</v>
          </cell>
          <cell r="F40">
            <v>0</v>
          </cell>
          <cell r="G40">
            <v>0</v>
          </cell>
        </row>
        <row r="41">
          <cell r="E41">
            <v>1</v>
          </cell>
          <cell r="F41">
            <v>0</v>
          </cell>
          <cell r="G41">
            <v>1</v>
          </cell>
        </row>
        <row r="42">
          <cell r="E42">
            <v>0</v>
          </cell>
          <cell r="F42">
            <v>0</v>
          </cell>
          <cell r="G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</row>
        <row r="45">
          <cell r="E45">
            <v>0</v>
          </cell>
          <cell r="F45">
            <v>0</v>
          </cell>
          <cell r="G45">
            <v>1</v>
          </cell>
        </row>
        <row r="46">
          <cell r="E46">
            <v>0</v>
          </cell>
          <cell r="F46">
            <v>0</v>
          </cell>
          <cell r="G46">
            <v>1</v>
          </cell>
        </row>
        <row r="47">
          <cell r="E47">
            <v>0</v>
          </cell>
          <cell r="F47">
            <v>0</v>
          </cell>
          <cell r="G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</row>
        <row r="49">
          <cell r="E49">
            <v>0</v>
          </cell>
          <cell r="F49">
            <v>0</v>
          </cell>
          <cell r="G49">
            <v>1</v>
          </cell>
        </row>
        <row r="50">
          <cell r="E50">
            <v>0</v>
          </cell>
          <cell r="F50">
            <v>1</v>
          </cell>
          <cell r="G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</row>
        <row r="55">
          <cell r="E55">
            <v>1</v>
          </cell>
          <cell r="F55">
            <v>0</v>
          </cell>
          <cell r="G55">
            <v>1</v>
          </cell>
        </row>
        <row r="56">
          <cell r="E56">
            <v>25</v>
          </cell>
          <cell r="F56">
            <v>13</v>
          </cell>
          <cell r="G56">
            <v>74</v>
          </cell>
        </row>
        <row r="57">
          <cell r="E57">
            <v>0</v>
          </cell>
          <cell r="F57">
            <v>0</v>
          </cell>
          <cell r="G57">
            <v>0</v>
          </cell>
        </row>
      </sheetData>
      <sheetData sheetId="35">
        <row r="6">
          <cell r="E6">
            <v>27</v>
          </cell>
          <cell r="F6">
            <v>24</v>
          </cell>
          <cell r="G6">
            <v>61</v>
          </cell>
        </row>
        <row r="9">
          <cell r="E9">
            <v>24</v>
          </cell>
          <cell r="F9">
            <v>23</v>
          </cell>
          <cell r="G9">
            <v>54</v>
          </cell>
        </row>
        <row r="25">
          <cell r="E25">
            <v>8</v>
          </cell>
          <cell r="F25">
            <v>2</v>
          </cell>
          <cell r="G25">
            <v>17</v>
          </cell>
        </row>
        <row r="26">
          <cell r="E26">
            <v>9</v>
          </cell>
          <cell r="F26">
            <v>14</v>
          </cell>
          <cell r="G26">
            <v>6</v>
          </cell>
        </row>
        <row r="27">
          <cell r="E27">
            <v>0</v>
          </cell>
          <cell r="F27">
            <v>0</v>
          </cell>
          <cell r="G27">
            <v>0</v>
          </cell>
        </row>
        <row r="28">
          <cell r="E28">
            <v>2</v>
          </cell>
          <cell r="F28">
            <v>0</v>
          </cell>
          <cell r="G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</row>
        <row r="30">
          <cell r="E30">
            <v>4</v>
          </cell>
          <cell r="F30">
            <v>9</v>
          </cell>
          <cell r="G30">
            <v>3</v>
          </cell>
        </row>
        <row r="31">
          <cell r="E31">
            <v>6</v>
          </cell>
          <cell r="F31">
            <v>3</v>
          </cell>
          <cell r="G31">
            <v>2</v>
          </cell>
        </row>
        <row r="32">
          <cell r="E32">
            <v>7</v>
          </cell>
          <cell r="F32">
            <v>7</v>
          </cell>
          <cell r="G32">
            <v>3</v>
          </cell>
        </row>
        <row r="33">
          <cell r="E33">
            <v>0</v>
          </cell>
          <cell r="F33">
            <v>0</v>
          </cell>
          <cell r="G33">
            <v>0</v>
          </cell>
        </row>
        <row r="34">
          <cell r="E34">
            <v>405</v>
          </cell>
          <cell r="F34">
            <v>289</v>
          </cell>
          <cell r="G34">
            <v>456</v>
          </cell>
        </row>
        <row r="35">
          <cell r="E35">
            <v>4</v>
          </cell>
          <cell r="F35">
            <v>2</v>
          </cell>
          <cell r="G35">
            <v>9</v>
          </cell>
        </row>
        <row r="36">
          <cell r="E36">
            <v>7</v>
          </cell>
          <cell r="F36">
            <v>1</v>
          </cell>
          <cell r="G36">
            <v>10</v>
          </cell>
        </row>
        <row r="37">
          <cell r="E37">
            <v>7</v>
          </cell>
          <cell r="F37">
            <v>1</v>
          </cell>
          <cell r="G37">
            <v>9</v>
          </cell>
        </row>
        <row r="38">
          <cell r="E38">
            <v>0</v>
          </cell>
          <cell r="F38">
            <v>0</v>
          </cell>
          <cell r="G38">
            <v>1</v>
          </cell>
        </row>
        <row r="39">
          <cell r="E39">
            <v>44</v>
          </cell>
          <cell r="F39">
            <v>21</v>
          </cell>
          <cell r="G39">
            <v>23</v>
          </cell>
        </row>
        <row r="40">
          <cell r="E40">
            <v>12</v>
          </cell>
          <cell r="F40">
            <v>5</v>
          </cell>
          <cell r="G40">
            <v>9</v>
          </cell>
        </row>
        <row r="41">
          <cell r="E41">
            <v>2</v>
          </cell>
          <cell r="F41">
            <v>2</v>
          </cell>
          <cell r="G41">
            <v>1</v>
          </cell>
        </row>
        <row r="42">
          <cell r="E42">
            <v>0</v>
          </cell>
          <cell r="F42">
            <v>0</v>
          </cell>
          <cell r="G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</row>
        <row r="44">
          <cell r="E44">
            <v>1</v>
          </cell>
          <cell r="F44">
            <v>0</v>
          </cell>
          <cell r="G44">
            <v>2</v>
          </cell>
        </row>
        <row r="45">
          <cell r="E45">
            <v>6</v>
          </cell>
          <cell r="F45">
            <v>0</v>
          </cell>
          <cell r="G45">
            <v>1</v>
          </cell>
        </row>
        <row r="46">
          <cell r="E46">
            <v>3</v>
          </cell>
          <cell r="F46">
            <v>0</v>
          </cell>
          <cell r="G46">
            <v>2</v>
          </cell>
        </row>
        <row r="47">
          <cell r="E47">
            <v>2</v>
          </cell>
          <cell r="F47">
            <v>0</v>
          </cell>
          <cell r="G47">
            <v>0</v>
          </cell>
        </row>
        <row r="48">
          <cell r="E48">
            <v>1</v>
          </cell>
          <cell r="F48">
            <v>0</v>
          </cell>
          <cell r="G48">
            <v>1</v>
          </cell>
        </row>
        <row r="49">
          <cell r="E49">
            <v>0</v>
          </cell>
          <cell r="F49">
            <v>0</v>
          </cell>
          <cell r="G49">
            <v>1</v>
          </cell>
        </row>
        <row r="50">
          <cell r="E50">
            <v>2</v>
          </cell>
          <cell r="F50">
            <v>1</v>
          </cell>
          <cell r="G50">
            <v>2</v>
          </cell>
        </row>
        <row r="51">
          <cell r="E51">
            <v>0</v>
          </cell>
          <cell r="F51">
            <v>1</v>
          </cell>
          <cell r="G51">
            <v>0</v>
          </cell>
        </row>
        <row r="52">
          <cell r="E52">
            <v>0</v>
          </cell>
          <cell r="F52">
            <v>1</v>
          </cell>
          <cell r="G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</row>
        <row r="54">
          <cell r="E54">
            <v>0</v>
          </cell>
          <cell r="F54">
            <v>0</v>
          </cell>
          <cell r="G54">
            <v>1</v>
          </cell>
        </row>
        <row r="55">
          <cell r="E55">
            <v>0</v>
          </cell>
          <cell r="F55">
            <v>0</v>
          </cell>
          <cell r="G55">
            <v>1</v>
          </cell>
        </row>
        <row r="56">
          <cell r="E56">
            <v>57</v>
          </cell>
          <cell r="F56">
            <v>51</v>
          </cell>
          <cell r="G56">
            <v>53</v>
          </cell>
        </row>
        <row r="57">
          <cell r="E57">
            <v>0</v>
          </cell>
          <cell r="F57">
            <v>0</v>
          </cell>
          <cell r="G57">
            <v>0</v>
          </cell>
        </row>
      </sheetData>
      <sheetData sheetId="36">
        <row r="6">
          <cell r="E6">
            <v>47</v>
          </cell>
          <cell r="F6">
            <v>10</v>
          </cell>
          <cell r="G6">
            <v>63</v>
          </cell>
        </row>
        <row r="9">
          <cell r="E9">
            <v>46</v>
          </cell>
          <cell r="F9">
            <v>10</v>
          </cell>
          <cell r="G9">
            <v>63</v>
          </cell>
        </row>
        <row r="25">
          <cell r="E25">
            <v>0</v>
          </cell>
          <cell r="F25">
            <v>0</v>
          </cell>
          <cell r="G25">
            <v>3</v>
          </cell>
        </row>
        <row r="26">
          <cell r="E26">
            <v>3</v>
          </cell>
          <cell r="F26">
            <v>0</v>
          </cell>
          <cell r="G26">
            <v>0</v>
          </cell>
        </row>
        <row r="27">
          <cell r="E27">
            <v>1</v>
          </cell>
          <cell r="F27">
            <v>0</v>
          </cell>
          <cell r="G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</row>
        <row r="30">
          <cell r="E30">
            <v>10</v>
          </cell>
          <cell r="F30">
            <v>0</v>
          </cell>
          <cell r="G30">
            <v>0</v>
          </cell>
        </row>
        <row r="31">
          <cell r="E31">
            <v>3</v>
          </cell>
          <cell r="F31">
            <v>2</v>
          </cell>
          <cell r="G31">
            <v>6</v>
          </cell>
        </row>
        <row r="32">
          <cell r="E32">
            <v>2</v>
          </cell>
          <cell r="F32">
            <v>3</v>
          </cell>
          <cell r="G32">
            <v>5</v>
          </cell>
        </row>
        <row r="33">
          <cell r="E33">
            <v>1</v>
          </cell>
          <cell r="F33">
            <v>0</v>
          </cell>
          <cell r="G33">
            <v>4</v>
          </cell>
        </row>
        <row r="34">
          <cell r="E34">
            <v>397</v>
          </cell>
          <cell r="F34">
            <v>197</v>
          </cell>
          <cell r="G34">
            <v>293</v>
          </cell>
        </row>
        <row r="35">
          <cell r="E35">
            <v>2</v>
          </cell>
          <cell r="F35">
            <v>2</v>
          </cell>
          <cell r="G35">
            <v>12</v>
          </cell>
        </row>
        <row r="36">
          <cell r="E36">
            <v>24</v>
          </cell>
          <cell r="F36">
            <v>2</v>
          </cell>
          <cell r="G36">
            <v>5</v>
          </cell>
        </row>
        <row r="37">
          <cell r="E37">
            <v>23</v>
          </cell>
          <cell r="F37">
            <v>2</v>
          </cell>
          <cell r="G37">
            <v>5</v>
          </cell>
        </row>
        <row r="38">
          <cell r="E38">
            <v>1</v>
          </cell>
          <cell r="F38">
            <v>0</v>
          </cell>
          <cell r="G38">
            <v>0</v>
          </cell>
        </row>
        <row r="39">
          <cell r="E39">
            <v>52</v>
          </cell>
          <cell r="F39">
            <v>14</v>
          </cell>
          <cell r="G39">
            <v>18</v>
          </cell>
        </row>
        <row r="40">
          <cell r="E40">
            <v>2</v>
          </cell>
          <cell r="F40">
            <v>2</v>
          </cell>
          <cell r="G40">
            <v>2</v>
          </cell>
        </row>
        <row r="41">
          <cell r="E41">
            <v>0</v>
          </cell>
          <cell r="F41">
            <v>0</v>
          </cell>
          <cell r="G41">
            <v>1</v>
          </cell>
        </row>
        <row r="42">
          <cell r="E42">
            <v>0</v>
          </cell>
          <cell r="F42">
            <v>0</v>
          </cell>
          <cell r="G42">
            <v>3</v>
          </cell>
        </row>
        <row r="43">
          <cell r="E43">
            <v>0</v>
          </cell>
          <cell r="F43">
            <v>0</v>
          </cell>
          <cell r="G43">
            <v>0</v>
          </cell>
        </row>
        <row r="44">
          <cell r="E44">
            <v>3</v>
          </cell>
          <cell r="F44">
            <v>0</v>
          </cell>
          <cell r="G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</row>
        <row r="46">
          <cell r="E46">
            <v>5</v>
          </cell>
          <cell r="F46">
            <v>0</v>
          </cell>
          <cell r="G46">
            <v>0</v>
          </cell>
        </row>
        <row r="47">
          <cell r="E47">
            <v>4</v>
          </cell>
          <cell r="F47">
            <v>0</v>
          </cell>
          <cell r="G47">
            <v>0</v>
          </cell>
        </row>
        <row r="48">
          <cell r="E48">
            <v>1</v>
          </cell>
          <cell r="F48">
            <v>0</v>
          </cell>
          <cell r="G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</row>
        <row r="50">
          <cell r="E50">
            <v>3</v>
          </cell>
          <cell r="F50">
            <v>0</v>
          </cell>
          <cell r="G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</row>
        <row r="55">
          <cell r="E55">
            <v>3</v>
          </cell>
          <cell r="F55">
            <v>0</v>
          </cell>
          <cell r="G55">
            <v>0</v>
          </cell>
        </row>
        <row r="56">
          <cell r="E56">
            <v>171</v>
          </cell>
          <cell r="F56">
            <v>19</v>
          </cell>
          <cell r="G56">
            <v>41</v>
          </cell>
        </row>
        <row r="57">
          <cell r="E57">
            <v>0</v>
          </cell>
          <cell r="F57">
            <v>0</v>
          </cell>
          <cell r="G57">
            <v>0</v>
          </cell>
        </row>
      </sheetData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SUMEN"/>
      <sheetName val="GráficasP"/>
      <sheetName val="Materia Penal"/>
      <sheetName val="GráficasJSPAO "/>
      <sheetName val="JSPAO CONCENTRADO"/>
      <sheetName val="GRAFCIV"/>
      <sheetName val="MCIVIL"/>
      <sheetName val="GRAFMER"/>
      <sheetName val="MERCANTIL"/>
      <sheetName val="GRAFAM"/>
      <sheetName val="FAMILIAE"/>
      <sheetName val="INSTRUCCION"/>
      <sheetName val="EJECUCIÓN"/>
      <sheetName val="SANCIONES PENALES"/>
      <sheetName val="1 Guridi"/>
      <sheetName val="2 Guridi"/>
      <sheetName val="1 Sanchez"/>
      <sheetName val="2 Sanchez"/>
      <sheetName val="JSPAO GURIDI"/>
      <sheetName val="JSPAO SANCHEZ"/>
      <sheetName val="1 CUAUH"/>
      <sheetName val="2 CUAUH "/>
      <sheetName val="3 CUAUH  "/>
      <sheetName val="4 CUAUH "/>
      <sheetName val="MERyORA"/>
      <sheetName val="JUAREZ"/>
      <sheetName val="ZARAG"/>
      <sheetName val="1FAMCUAUH"/>
      <sheetName val="2FAMCUAUH"/>
      <sheetName val="3FAMCUAUH"/>
      <sheetName val="4FAMCUAH"/>
      <sheetName val="FAMJUAREZ"/>
      <sheetName val="FAMZARAGO"/>
      <sheetName val="MORE"/>
      <sheetName val="OCAMPO"/>
      <sheetName val="XICOH"/>
      <sheetName val="CONCENTRADO TO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6">
          <cell r="E6">
            <v>57</v>
          </cell>
          <cell r="F6">
            <v>0</v>
          </cell>
        </row>
        <row r="9">
          <cell r="E9">
            <v>50</v>
          </cell>
          <cell r="F9">
            <v>0</v>
          </cell>
        </row>
        <row r="19">
          <cell r="E19">
            <v>2</v>
          </cell>
          <cell r="F19">
            <v>0</v>
          </cell>
        </row>
        <row r="20">
          <cell r="E20">
            <v>2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3</v>
          </cell>
          <cell r="F24">
            <v>0</v>
          </cell>
        </row>
        <row r="25">
          <cell r="E25">
            <v>4</v>
          </cell>
          <cell r="F25">
            <v>2</v>
          </cell>
        </row>
        <row r="26">
          <cell r="E26">
            <v>1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696</v>
          </cell>
          <cell r="F28">
            <v>98</v>
          </cell>
        </row>
        <row r="29">
          <cell r="E29">
            <v>9</v>
          </cell>
          <cell r="F29">
            <v>12</v>
          </cell>
        </row>
        <row r="30">
          <cell r="E30">
            <v>19</v>
          </cell>
          <cell r="F30">
            <v>5</v>
          </cell>
        </row>
        <row r="31">
          <cell r="E31">
            <v>17</v>
          </cell>
          <cell r="F31">
            <v>5</v>
          </cell>
        </row>
        <row r="32">
          <cell r="E32">
            <v>2</v>
          </cell>
          <cell r="F32">
            <v>0</v>
          </cell>
        </row>
        <row r="33">
          <cell r="E33">
            <v>5</v>
          </cell>
          <cell r="F33">
            <v>1</v>
          </cell>
        </row>
        <row r="34">
          <cell r="E34">
            <v>17</v>
          </cell>
          <cell r="F34">
            <v>28</v>
          </cell>
        </row>
        <row r="35">
          <cell r="E35">
            <v>0</v>
          </cell>
          <cell r="F35">
            <v>1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3</v>
          </cell>
          <cell r="F38">
            <v>0</v>
          </cell>
        </row>
        <row r="39">
          <cell r="E39">
            <v>5</v>
          </cell>
          <cell r="F39">
            <v>0</v>
          </cell>
        </row>
        <row r="40">
          <cell r="E40">
            <v>5</v>
          </cell>
          <cell r="F40">
            <v>0</v>
          </cell>
        </row>
        <row r="41">
          <cell r="E41">
            <v>3</v>
          </cell>
          <cell r="F41">
            <v>0</v>
          </cell>
        </row>
        <row r="42">
          <cell r="E42">
            <v>1</v>
          </cell>
          <cell r="F42">
            <v>0</v>
          </cell>
        </row>
        <row r="43">
          <cell r="E43">
            <v>1</v>
          </cell>
          <cell r="F43">
            <v>0</v>
          </cell>
        </row>
        <row r="44">
          <cell r="E44">
            <v>3</v>
          </cell>
          <cell r="F44">
            <v>2</v>
          </cell>
        </row>
        <row r="45">
          <cell r="E45">
            <v>0</v>
          </cell>
          <cell r="F45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0</v>
          </cell>
          <cell r="F47">
            <v>0</v>
          </cell>
        </row>
        <row r="48">
          <cell r="E48">
            <v>0</v>
          </cell>
          <cell r="F48">
            <v>1</v>
          </cell>
        </row>
        <row r="49">
          <cell r="E49">
            <v>2</v>
          </cell>
          <cell r="F49">
            <v>0</v>
          </cell>
        </row>
        <row r="50">
          <cell r="E50">
            <v>104</v>
          </cell>
          <cell r="F50">
            <v>32</v>
          </cell>
        </row>
        <row r="51">
          <cell r="E51">
            <v>0</v>
          </cell>
          <cell r="F51">
            <v>0</v>
          </cell>
        </row>
      </sheetData>
      <sheetData sheetId="22">
        <row r="6">
          <cell r="E6">
            <v>52</v>
          </cell>
          <cell r="F6">
            <v>0</v>
          </cell>
        </row>
        <row r="9">
          <cell r="E9">
            <v>51</v>
          </cell>
          <cell r="F9">
            <v>0</v>
          </cell>
        </row>
        <row r="19">
          <cell r="E19">
            <v>2</v>
          </cell>
          <cell r="F19">
            <v>0</v>
          </cell>
        </row>
        <row r="20">
          <cell r="E20">
            <v>5</v>
          </cell>
          <cell r="F20">
            <v>1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3</v>
          </cell>
          <cell r="F24">
            <v>0</v>
          </cell>
        </row>
        <row r="25">
          <cell r="E25">
            <v>3</v>
          </cell>
          <cell r="F25">
            <v>0</v>
          </cell>
        </row>
        <row r="26">
          <cell r="E26">
            <v>2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539</v>
          </cell>
          <cell r="F28">
            <v>105</v>
          </cell>
        </row>
        <row r="29">
          <cell r="E29">
            <v>17</v>
          </cell>
          <cell r="F29">
            <v>12</v>
          </cell>
        </row>
        <row r="30">
          <cell r="E30">
            <v>17</v>
          </cell>
          <cell r="F30">
            <v>11</v>
          </cell>
        </row>
        <row r="31">
          <cell r="E31">
            <v>14</v>
          </cell>
          <cell r="F31">
            <v>9</v>
          </cell>
        </row>
        <row r="32">
          <cell r="E32">
            <v>3</v>
          </cell>
          <cell r="F32">
            <v>2</v>
          </cell>
        </row>
        <row r="33">
          <cell r="E33">
            <v>28</v>
          </cell>
          <cell r="F33">
            <v>3</v>
          </cell>
        </row>
        <row r="34">
          <cell r="E34">
            <v>1</v>
          </cell>
          <cell r="F34">
            <v>3</v>
          </cell>
        </row>
        <row r="35">
          <cell r="E35">
            <v>0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3</v>
          </cell>
          <cell r="F38">
            <v>2</v>
          </cell>
        </row>
        <row r="39">
          <cell r="E39">
            <v>6</v>
          </cell>
          <cell r="F39">
            <v>0</v>
          </cell>
        </row>
        <row r="40">
          <cell r="E40">
            <v>3</v>
          </cell>
          <cell r="F40">
            <v>0</v>
          </cell>
        </row>
        <row r="41">
          <cell r="E41">
            <v>1</v>
          </cell>
          <cell r="F41">
            <v>0</v>
          </cell>
        </row>
        <row r="42">
          <cell r="E42">
            <v>2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4">
          <cell r="E44">
            <v>7</v>
          </cell>
          <cell r="F44">
            <v>0</v>
          </cell>
        </row>
        <row r="45">
          <cell r="E45">
            <v>1</v>
          </cell>
          <cell r="F45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1</v>
          </cell>
          <cell r="F47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1</v>
          </cell>
          <cell r="F49">
            <v>0</v>
          </cell>
        </row>
        <row r="50">
          <cell r="E50">
            <v>91</v>
          </cell>
          <cell r="F50">
            <v>43</v>
          </cell>
        </row>
        <row r="51">
          <cell r="E51">
            <v>0</v>
          </cell>
          <cell r="F51">
            <v>0</v>
          </cell>
        </row>
      </sheetData>
      <sheetData sheetId="23">
        <row r="6">
          <cell r="E6">
            <v>78</v>
          </cell>
          <cell r="F6">
            <v>0</v>
          </cell>
        </row>
        <row r="9">
          <cell r="E9">
            <v>69</v>
          </cell>
          <cell r="F9">
            <v>0</v>
          </cell>
        </row>
        <row r="19">
          <cell r="E19">
            <v>0</v>
          </cell>
          <cell r="F19">
            <v>1</v>
          </cell>
        </row>
        <row r="20">
          <cell r="E20">
            <v>2</v>
          </cell>
          <cell r="F20">
            <v>1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4</v>
          </cell>
          <cell r="F24">
            <v>0</v>
          </cell>
        </row>
        <row r="25">
          <cell r="E25">
            <v>2</v>
          </cell>
          <cell r="F25">
            <v>2</v>
          </cell>
        </row>
        <row r="26">
          <cell r="E26">
            <v>2</v>
          </cell>
          <cell r="F26">
            <v>0</v>
          </cell>
        </row>
        <row r="27">
          <cell r="E27">
            <v>1</v>
          </cell>
          <cell r="F27">
            <v>0</v>
          </cell>
        </row>
        <row r="28">
          <cell r="E28">
            <v>902</v>
          </cell>
          <cell r="F28">
            <v>143</v>
          </cell>
        </row>
        <row r="29">
          <cell r="E29">
            <v>16</v>
          </cell>
          <cell r="F29">
            <v>24</v>
          </cell>
        </row>
        <row r="30">
          <cell r="E30">
            <v>51</v>
          </cell>
          <cell r="F30">
            <v>4</v>
          </cell>
        </row>
        <row r="31">
          <cell r="E31">
            <v>41</v>
          </cell>
          <cell r="F31">
            <v>4</v>
          </cell>
        </row>
        <row r="32">
          <cell r="E32">
            <v>10</v>
          </cell>
          <cell r="F32">
            <v>0</v>
          </cell>
        </row>
        <row r="33">
          <cell r="E33">
            <v>24</v>
          </cell>
          <cell r="F33">
            <v>10</v>
          </cell>
        </row>
        <row r="34">
          <cell r="E34">
            <v>24</v>
          </cell>
          <cell r="F34">
            <v>10</v>
          </cell>
        </row>
        <row r="35">
          <cell r="E35">
            <v>0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7</v>
          </cell>
          <cell r="F38">
            <v>0</v>
          </cell>
        </row>
        <row r="39">
          <cell r="E39">
            <v>4</v>
          </cell>
          <cell r="F39">
            <v>0</v>
          </cell>
        </row>
        <row r="40">
          <cell r="E40">
            <v>8</v>
          </cell>
          <cell r="F40">
            <v>8</v>
          </cell>
        </row>
        <row r="41">
          <cell r="E41">
            <v>4</v>
          </cell>
          <cell r="F41">
            <v>4</v>
          </cell>
        </row>
        <row r="42">
          <cell r="E42">
            <v>4</v>
          </cell>
          <cell r="F42">
            <v>4</v>
          </cell>
        </row>
        <row r="43">
          <cell r="E43"/>
          <cell r="F43">
            <v>0</v>
          </cell>
        </row>
        <row r="44">
          <cell r="E44">
            <v>3</v>
          </cell>
          <cell r="F44">
            <v>1</v>
          </cell>
        </row>
        <row r="45">
          <cell r="E45">
            <v>0</v>
          </cell>
          <cell r="F45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0</v>
          </cell>
          <cell r="F47">
            <v>0</v>
          </cell>
        </row>
        <row r="48">
          <cell r="E48">
            <v>1</v>
          </cell>
          <cell r="F48">
            <v>0</v>
          </cell>
        </row>
        <row r="49">
          <cell r="E49">
            <v>0</v>
          </cell>
          <cell r="F49">
            <v>0</v>
          </cell>
        </row>
        <row r="50">
          <cell r="E50">
            <v>181</v>
          </cell>
          <cell r="F50">
            <v>35</v>
          </cell>
        </row>
        <row r="51">
          <cell r="E51">
            <v>0</v>
          </cell>
          <cell r="F51">
            <v>0</v>
          </cell>
        </row>
      </sheetData>
      <sheetData sheetId="24">
        <row r="6">
          <cell r="E6">
            <v>77</v>
          </cell>
          <cell r="F6">
            <v>0</v>
          </cell>
        </row>
        <row r="9">
          <cell r="E9">
            <v>77</v>
          </cell>
          <cell r="F9">
            <v>0</v>
          </cell>
        </row>
        <row r="19">
          <cell r="E19">
            <v>30</v>
          </cell>
          <cell r="F19">
            <v>8</v>
          </cell>
        </row>
        <row r="20">
          <cell r="E20">
            <v>1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3</v>
          </cell>
          <cell r="F24">
            <v>0</v>
          </cell>
        </row>
        <row r="25">
          <cell r="E25">
            <v>6</v>
          </cell>
          <cell r="F25">
            <v>0</v>
          </cell>
        </row>
        <row r="26">
          <cell r="E26">
            <v>1</v>
          </cell>
          <cell r="F26">
            <v>0</v>
          </cell>
        </row>
        <row r="27">
          <cell r="E27">
            <v>4</v>
          </cell>
          <cell r="F27">
            <v>2</v>
          </cell>
        </row>
        <row r="28">
          <cell r="E28">
            <v>1000</v>
          </cell>
          <cell r="F28">
            <v>401</v>
          </cell>
        </row>
        <row r="29">
          <cell r="E29">
            <v>24</v>
          </cell>
          <cell r="F29">
            <v>9</v>
          </cell>
        </row>
        <row r="30">
          <cell r="E30">
            <v>43</v>
          </cell>
          <cell r="F30">
            <v>8</v>
          </cell>
        </row>
        <row r="31">
          <cell r="E31">
            <v>38</v>
          </cell>
          <cell r="F31">
            <v>8</v>
          </cell>
        </row>
        <row r="32">
          <cell r="E32">
            <v>5</v>
          </cell>
          <cell r="F32">
            <v>0</v>
          </cell>
        </row>
        <row r="33">
          <cell r="E33">
            <v>20</v>
          </cell>
          <cell r="F33">
            <v>15</v>
          </cell>
        </row>
        <row r="34">
          <cell r="E34">
            <v>12</v>
          </cell>
          <cell r="F34">
            <v>7</v>
          </cell>
        </row>
        <row r="35">
          <cell r="E35">
            <v>0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6</v>
          </cell>
          <cell r="F38">
            <v>0</v>
          </cell>
        </row>
        <row r="39">
          <cell r="E39">
            <v>8</v>
          </cell>
          <cell r="F39">
            <v>1</v>
          </cell>
        </row>
        <row r="40">
          <cell r="E40">
            <v>8</v>
          </cell>
          <cell r="F40">
            <v>1</v>
          </cell>
        </row>
        <row r="41">
          <cell r="E41">
            <v>5</v>
          </cell>
          <cell r="F41">
            <v>1</v>
          </cell>
        </row>
        <row r="42">
          <cell r="E42">
            <v>2</v>
          </cell>
          <cell r="F42">
            <v>0</v>
          </cell>
        </row>
        <row r="43">
          <cell r="E43">
            <v>1</v>
          </cell>
          <cell r="F43">
            <v>0</v>
          </cell>
        </row>
        <row r="44">
          <cell r="E44">
            <v>14</v>
          </cell>
          <cell r="F44">
            <v>0</v>
          </cell>
        </row>
        <row r="45">
          <cell r="E45">
            <v>2</v>
          </cell>
          <cell r="F45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2</v>
          </cell>
          <cell r="F47">
            <v>0</v>
          </cell>
        </row>
        <row r="48">
          <cell r="E48">
            <v>2</v>
          </cell>
          <cell r="F48">
            <v>0</v>
          </cell>
        </row>
        <row r="49">
          <cell r="E49">
            <v>2</v>
          </cell>
          <cell r="F49">
            <v>0</v>
          </cell>
        </row>
        <row r="50">
          <cell r="E50">
            <v>200</v>
          </cell>
          <cell r="F50">
            <v>165</v>
          </cell>
        </row>
        <row r="51">
          <cell r="E51">
            <v>0</v>
          </cell>
          <cell r="F51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6">
          <cell r="E6">
            <v>22</v>
          </cell>
          <cell r="F6">
            <v>9</v>
          </cell>
          <cell r="G6">
            <v>30</v>
          </cell>
        </row>
        <row r="9">
          <cell r="E9">
            <v>22</v>
          </cell>
          <cell r="F9">
            <v>7</v>
          </cell>
          <cell r="G9">
            <v>28</v>
          </cell>
        </row>
        <row r="25">
          <cell r="E25">
            <v>1</v>
          </cell>
          <cell r="F25">
            <v>4</v>
          </cell>
          <cell r="G25">
            <v>0</v>
          </cell>
        </row>
        <row r="26">
          <cell r="E26">
            <v>3</v>
          </cell>
          <cell r="F26">
            <v>0</v>
          </cell>
          <cell r="G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</row>
        <row r="30">
          <cell r="E30">
            <v>1</v>
          </cell>
          <cell r="F30">
            <v>5</v>
          </cell>
          <cell r="G30">
            <v>7</v>
          </cell>
        </row>
        <row r="31">
          <cell r="E31">
            <v>2</v>
          </cell>
          <cell r="F31">
            <v>1</v>
          </cell>
          <cell r="G31">
            <v>7</v>
          </cell>
        </row>
        <row r="32">
          <cell r="E32">
            <v>0</v>
          </cell>
          <cell r="F32">
            <v>3</v>
          </cell>
          <cell r="G32">
            <v>5</v>
          </cell>
        </row>
        <row r="33">
          <cell r="E33">
            <v>2</v>
          </cell>
          <cell r="F33">
            <v>0</v>
          </cell>
          <cell r="G33">
            <v>0</v>
          </cell>
        </row>
        <row r="34">
          <cell r="E34">
            <v>157</v>
          </cell>
          <cell r="F34">
            <v>67</v>
          </cell>
          <cell r="G34">
            <v>323</v>
          </cell>
        </row>
        <row r="35">
          <cell r="E35">
            <v>1</v>
          </cell>
          <cell r="F35">
            <v>0</v>
          </cell>
          <cell r="G35">
            <v>15</v>
          </cell>
        </row>
        <row r="36">
          <cell r="E36">
            <v>4</v>
          </cell>
          <cell r="F36">
            <v>2</v>
          </cell>
          <cell r="G36">
            <v>13</v>
          </cell>
        </row>
        <row r="37">
          <cell r="E37">
            <v>4</v>
          </cell>
          <cell r="F37">
            <v>1</v>
          </cell>
          <cell r="G37">
            <v>13</v>
          </cell>
        </row>
        <row r="38">
          <cell r="E38">
            <v>0</v>
          </cell>
          <cell r="F38">
            <v>1</v>
          </cell>
          <cell r="G38">
            <v>0</v>
          </cell>
        </row>
        <row r="39">
          <cell r="E39">
            <v>19</v>
          </cell>
          <cell r="F39">
            <v>9</v>
          </cell>
          <cell r="G39">
            <v>12</v>
          </cell>
        </row>
        <row r="40">
          <cell r="E40">
            <v>1</v>
          </cell>
          <cell r="F40">
            <v>0</v>
          </cell>
          <cell r="G40">
            <v>1</v>
          </cell>
        </row>
        <row r="41">
          <cell r="E41">
            <v>0</v>
          </cell>
          <cell r="F41">
            <v>2</v>
          </cell>
          <cell r="G41">
            <v>2</v>
          </cell>
        </row>
        <row r="42">
          <cell r="E42">
            <v>0</v>
          </cell>
          <cell r="F42">
            <v>0</v>
          </cell>
          <cell r="G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</row>
        <row r="45">
          <cell r="E45">
            <v>1</v>
          </cell>
          <cell r="F45">
            <v>0</v>
          </cell>
          <cell r="G45">
            <v>1</v>
          </cell>
        </row>
        <row r="46">
          <cell r="E46">
            <v>2</v>
          </cell>
          <cell r="F46">
            <v>0</v>
          </cell>
          <cell r="G46">
            <v>0</v>
          </cell>
        </row>
        <row r="47">
          <cell r="E47">
            <v>1</v>
          </cell>
          <cell r="F47">
            <v>0</v>
          </cell>
          <cell r="G47">
            <v>0</v>
          </cell>
        </row>
        <row r="48">
          <cell r="E48">
            <v>1</v>
          </cell>
          <cell r="F48">
            <v>0</v>
          </cell>
          <cell r="G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</row>
        <row r="50">
          <cell r="E50">
            <v>0</v>
          </cell>
          <cell r="F50">
            <v>0</v>
          </cell>
          <cell r="G50">
            <v>1</v>
          </cell>
        </row>
        <row r="51">
          <cell r="E51">
            <v>0</v>
          </cell>
          <cell r="F51">
            <v>0</v>
          </cell>
          <cell r="G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29</v>
          </cell>
          <cell r="F56">
            <v>11</v>
          </cell>
          <cell r="G56">
            <v>75</v>
          </cell>
        </row>
        <row r="57">
          <cell r="E57">
            <v>127</v>
          </cell>
          <cell r="F57">
            <v>49</v>
          </cell>
          <cell r="G57">
            <v>234</v>
          </cell>
        </row>
      </sheetData>
      <sheetData sheetId="35">
        <row r="6">
          <cell r="E6">
            <v>31</v>
          </cell>
          <cell r="F6">
            <v>9</v>
          </cell>
          <cell r="G6">
            <v>78</v>
          </cell>
        </row>
        <row r="9">
          <cell r="E9">
            <v>30</v>
          </cell>
          <cell r="F9">
            <v>5</v>
          </cell>
          <cell r="G9">
            <v>78</v>
          </cell>
        </row>
        <row r="25">
          <cell r="E25">
            <v>16</v>
          </cell>
          <cell r="F25">
            <v>9</v>
          </cell>
          <cell r="G25">
            <v>10</v>
          </cell>
        </row>
        <row r="26">
          <cell r="E26">
            <v>8</v>
          </cell>
          <cell r="F26">
            <v>6</v>
          </cell>
          <cell r="G26">
            <v>3</v>
          </cell>
        </row>
        <row r="27">
          <cell r="E27">
            <v>0</v>
          </cell>
          <cell r="F27">
            <v>0</v>
          </cell>
          <cell r="G27">
            <v>0</v>
          </cell>
        </row>
        <row r="28">
          <cell r="E28">
            <v>2</v>
          </cell>
          <cell r="F28">
            <v>0</v>
          </cell>
          <cell r="G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</row>
        <row r="30">
          <cell r="E30">
            <v>7</v>
          </cell>
          <cell r="F30">
            <v>7</v>
          </cell>
          <cell r="G30">
            <v>6</v>
          </cell>
        </row>
        <row r="31">
          <cell r="E31">
            <v>4</v>
          </cell>
          <cell r="F31">
            <v>3</v>
          </cell>
          <cell r="G31">
            <v>8</v>
          </cell>
        </row>
        <row r="32">
          <cell r="E32">
            <v>8</v>
          </cell>
          <cell r="F32">
            <v>2</v>
          </cell>
          <cell r="G32">
            <v>3</v>
          </cell>
        </row>
        <row r="33">
          <cell r="E33">
            <v>0</v>
          </cell>
          <cell r="F33">
            <v>0</v>
          </cell>
          <cell r="G33">
            <v>0</v>
          </cell>
        </row>
        <row r="34">
          <cell r="E34">
            <v>462</v>
          </cell>
          <cell r="F34">
            <v>269</v>
          </cell>
          <cell r="G34">
            <v>650</v>
          </cell>
        </row>
        <row r="35">
          <cell r="E35">
            <v>1</v>
          </cell>
          <cell r="F35">
            <v>4</v>
          </cell>
          <cell r="G35">
            <v>15</v>
          </cell>
        </row>
        <row r="36">
          <cell r="E36">
            <v>15</v>
          </cell>
          <cell r="F36">
            <v>7</v>
          </cell>
          <cell r="G36">
            <v>5</v>
          </cell>
        </row>
        <row r="37">
          <cell r="E37">
            <v>12</v>
          </cell>
          <cell r="F37">
            <v>6</v>
          </cell>
          <cell r="G37">
            <v>5</v>
          </cell>
        </row>
        <row r="38">
          <cell r="E38">
            <v>3</v>
          </cell>
          <cell r="F38">
            <v>1</v>
          </cell>
          <cell r="G38">
            <v>0</v>
          </cell>
        </row>
        <row r="39">
          <cell r="E39">
            <v>45</v>
          </cell>
          <cell r="F39">
            <v>25</v>
          </cell>
          <cell r="G39">
            <v>34</v>
          </cell>
        </row>
        <row r="40">
          <cell r="E40">
            <v>13</v>
          </cell>
          <cell r="F40">
            <v>7</v>
          </cell>
          <cell r="G40">
            <v>9</v>
          </cell>
        </row>
        <row r="41">
          <cell r="E41">
            <v>1</v>
          </cell>
          <cell r="F41">
            <v>5</v>
          </cell>
          <cell r="G41">
            <v>1</v>
          </cell>
        </row>
        <row r="42">
          <cell r="E42">
            <v>0</v>
          </cell>
          <cell r="F42">
            <v>0</v>
          </cell>
          <cell r="G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</row>
        <row r="45">
          <cell r="E45">
            <v>1</v>
          </cell>
          <cell r="F45">
            <v>0</v>
          </cell>
          <cell r="G45">
            <v>1</v>
          </cell>
        </row>
        <row r="46">
          <cell r="E46">
            <v>1</v>
          </cell>
          <cell r="F46">
            <v>0</v>
          </cell>
          <cell r="G46">
            <v>0</v>
          </cell>
        </row>
        <row r="47">
          <cell r="E47">
            <v>1</v>
          </cell>
          <cell r="F47">
            <v>0</v>
          </cell>
          <cell r="G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</row>
        <row r="50">
          <cell r="E50">
            <v>0</v>
          </cell>
          <cell r="F50">
            <v>4</v>
          </cell>
          <cell r="G50">
            <v>2</v>
          </cell>
        </row>
        <row r="51">
          <cell r="E51">
            <v>0</v>
          </cell>
          <cell r="F51">
            <v>0</v>
          </cell>
          <cell r="G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</row>
        <row r="55">
          <cell r="E55">
            <v>2</v>
          </cell>
          <cell r="F55">
            <v>0</v>
          </cell>
          <cell r="G55">
            <v>0</v>
          </cell>
        </row>
        <row r="56">
          <cell r="E56">
            <v>109</v>
          </cell>
          <cell r="F56">
            <v>42</v>
          </cell>
          <cell r="G56">
            <v>97</v>
          </cell>
        </row>
        <row r="57">
          <cell r="E57">
            <v>0</v>
          </cell>
          <cell r="F57">
            <v>0</v>
          </cell>
          <cell r="G57">
            <v>0</v>
          </cell>
        </row>
      </sheetData>
      <sheetData sheetId="36">
        <row r="6">
          <cell r="E6">
            <v>73</v>
          </cell>
          <cell r="F6">
            <v>7</v>
          </cell>
          <cell r="G6">
            <v>57</v>
          </cell>
        </row>
        <row r="9">
          <cell r="E9">
            <v>72</v>
          </cell>
          <cell r="F9">
            <v>7</v>
          </cell>
          <cell r="G9">
            <v>52</v>
          </cell>
        </row>
        <row r="25">
          <cell r="E25">
            <v>0</v>
          </cell>
          <cell r="F25">
            <v>0</v>
          </cell>
          <cell r="G25">
            <v>0</v>
          </cell>
        </row>
        <row r="26">
          <cell r="E26">
            <v>2</v>
          </cell>
          <cell r="F26">
            <v>0</v>
          </cell>
          <cell r="G26">
            <v>1</v>
          </cell>
        </row>
        <row r="27">
          <cell r="E27">
            <v>0</v>
          </cell>
          <cell r="F27">
            <v>0</v>
          </cell>
          <cell r="G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</row>
        <row r="30">
          <cell r="E30">
            <v>7</v>
          </cell>
          <cell r="F30">
            <v>2</v>
          </cell>
          <cell r="G30">
            <v>7</v>
          </cell>
        </row>
        <row r="31">
          <cell r="E31">
            <v>5</v>
          </cell>
          <cell r="F31">
            <v>1</v>
          </cell>
          <cell r="G31">
            <v>4</v>
          </cell>
        </row>
        <row r="32">
          <cell r="E32">
            <v>2</v>
          </cell>
          <cell r="F32">
            <v>2</v>
          </cell>
          <cell r="G32">
            <v>5</v>
          </cell>
        </row>
        <row r="33">
          <cell r="E33">
            <v>3</v>
          </cell>
          <cell r="F33">
            <v>0</v>
          </cell>
          <cell r="G33">
            <v>0</v>
          </cell>
        </row>
        <row r="34">
          <cell r="E34">
            <v>247</v>
          </cell>
          <cell r="F34">
            <v>205</v>
          </cell>
          <cell r="G34">
            <v>482</v>
          </cell>
        </row>
        <row r="35">
          <cell r="E35">
            <v>0</v>
          </cell>
          <cell r="F35">
            <v>5</v>
          </cell>
          <cell r="G35">
            <v>19</v>
          </cell>
        </row>
        <row r="36">
          <cell r="E36">
            <v>31</v>
          </cell>
          <cell r="F36">
            <v>0</v>
          </cell>
          <cell r="G36">
            <v>18</v>
          </cell>
        </row>
        <row r="37">
          <cell r="E37">
            <v>31</v>
          </cell>
          <cell r="F37">
            <v>0</v>
          </cell>
          <cell r="G37">
            <v>15</v>
          </cell>
        </row>
        <row r="38">
          <cell r="E38">
            <v>0</v>
          </cell>
          <cell r="F38">
            <v>0</v>
          </cell>
          <cell r="G38">
            <v>3</v>
          </cell>
        </row>
        <row r="39">
          <cell r="E39">
            <v>0</v>
          </cell>
          <cell r="F39">
            <v>0</v>
          </cell>
          <cell r="G39">
            <v>0</v>
          </cell>
        </row>
        <row r="40">
          <cell r="E40">
            <v>3</v>
          </cell>
          <cell r="F40">
            <v>11</v>
          </cell>
          <cell r="G40">
            <v>21</v>
          </cell>
        </row>
        <row r="41">
          <cell r="E41">
            <v>1</v>
          </cell>
          <cell r="F41">
            <v>1</v>
          </cell>
          <cell r="G41">
            <v>1</v>
          </cell>
        </row>
        <row r="42">
          <cell r="E42">
            <v>0</v>
          </cell>
          <cell r="F42">
            <v>0</v>
          </cell>
          <cell r="G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</row>
        <row r="45">
          <cell r="E45">
            <v>3</v>
          </cell>
          <cell r="F45">
            <v>0</v>
          </cell>
          <cell r="G45">
            <v>0</v>
          </cell>
        </row>
        <row r="46">
          <cell r="E46">
            <v>5</v>
          </cell>
          <cell r="F46">
            <v>0</v>
          </cell>
          <cell r="G46">
            <v>1</v>
          </cell>
        </row>
        <row r="47">
          <cell r="E47">
            <v>3</v>
          </cell>
          <cell r="F47">
            <v>0</v>
          </cell>
          <cell r="G47">
            <v>1</v>
          </cell>
        </row>
        <row r="48">
          <cell r="E48">
            <v>1</v>
          </cell>
          <cell r="F48">
            <v>0</v>
          </cell>
          <cell r="G48">
            <v>0</v>
          </cell>
        </row>
        <row r="49">
          <cell r="E49">
            <v>1</v>
          </cell>
          <cell r="F49">
            <v>0</v>
          </cell>
          <cell r="G49">
            <v>0</v>
          </cell>
        </row>
        <row r="50">
          <cell r="E50">
            <v>0</v>
          </cell>
          <cell r="F50">
            <v>0</v>
          </cell>
          <cell r="G50">
            <v>1</v>
          </cell>
        </row>
        <row r="51">
          <cell r="E51">
            <v>0</v>
          </cell>
          <cell r="F51">
            <v>0</v>
          </cell>
          <cell r="G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</row>
        <row r="55">
          <cell r="E55">
            <v>2</v>
          </cell>
          <cell r="F55">
            <v>0</v>
          </cell>
          <cell r="G55">
            <v>0</v>
          </cell>
        </row>
        <row r="56">
          <cell r="E56">
            <v>28</v>
          </cell>
          <cell r="F56">
            <v>49</v>
          </cell>
          <cell r="G56">
            <v>99</v>
          </cell>
        </row>
        <row r="57">
          <cell r="E57">
            <v>0</v>
          </cell>
          <cell r="F57">
            <v>0</v>
          </cell>
          <cell r="G57">
            <v>0</v>
          </cell>
        </row>
      </sheetData>
      <sheetData sheetId="3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SUMEN"/>
      <sheetName val="GráficasP"/>
      <sheetName val="Materia Penal"/>
      <sheetName val="GráficasJSPAO "/>
      <sheetName val="JSPAO CONCENTRADO"/>
      <sheetName val="GRAFCIV"/>
      <sheetName val="MCIVIL"/>
      <sheetName val="GRAFMER"/>
      <sheetName val="MERCANTIL"/>
      <sheetName val="GRAFAM"/>
      <sheetName val="FAMILIAE"/>
      <sheetName val="INSTRUCCION"/>
      <sheetName val="EJECUCIÓN"/>
      <sheetName val="SANCIONES PENALES"/>
      <sheetName val="1 Guridi"/>
      <sheetName val="2 Guridi"/>
      <sheetName val="1 Sanchez"/>
      <sheetName val="2 Sanchez"/>
      <sheetName val="JSPAO GURIDI"/>
      <sheetName val="JSPAO SANCHEZ"/>
      <sheetName val="1 CUAUH"/>
      <sheetName val="2 CUAUH "/>
      <sheetName val="3 CUAUH  "/>
      <sheetName val="4 CUAUH "/>
      <sheetName val="MERyORA"/>
      <sheetName val="JUAREZ"/>
      <sheetName val="ZARAG"/>
      <sheetName val="1FAMCUAUH"/>
      <sheetName val="2FAMCUAUH"/>
      <sheetName val="3FAMCUAUH"/>
      <sheetName val="4FAMCUAH"/>
      <sheetName val="FAMJUAREZ"/>
      <sheetName val="FAMZARAGO"/>
      <sheetName val="MORE"/>
      <sheetName val="OCAMPO"/>
      <sheetName val="XICOH"/>
      <sheetName val="CONCENTRADO TO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6">
          <cell r="E6">
            <v>97</v>
          </cell>
          <cell r="F6">
            <v>0</v>
          </cell>
        </row>
        <row r="9">
          <cell r="E9">
            <v>37</v>
          </cell>
          <cell r="F9">
            <v>0</v>
          </cell>
        </row>
        <row r="19">
          <cell r="E19">
            <v>6</v>
          </cell>
          <cell r="F19">
            <v>0</v>
          </cell>
        </row>
        <row r="20">
          <cell r="E20">
            <v>2</v>
          </cell>
          <cell r="F20">
            <v>1</v>
          </cell>
        </row>
        <row r="21">
          <cell r="E21">
            <v>1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7</v>
          </cell>
          <cell r="F24">
            <v>0</v>
          </cell>
        </row>
        <row r="25">
          <cell r="E25">
            <v>0</v>
          </cell>
          <cell r="F25">
            <v>0</v>
          </cell>
        </row>
        <row r="26">
          <cell r="E26">
            <v>2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655</v>
          </cell>
          <cell r="F28">
            <v>95</v>
          </cell>
        </row>
        <row r="29">
          <cell r="E29">
            <v>6</v>
          </cell>
          <cell r="F29">
            <v>6</v>
          </cell>
        </row>
        <row r="30">
          <cell r="E30">
            <v>13</v>
          </cell>
          <cell r="F30">
            <v>5</v>
          </cell>
        </row>
        <row r="31">
          <cell r="E31">
            <v>12</v>
          </cell>
          <cell r="F31">
            <v>5</v>
          </cell>
        </row>
        <row r="32">
          <cell r="E32">
            <v>1</v>
          </cell>
          <cell r="F32">
            <v>0</v>
          </cell>
        </row>
        <row r="33">
          <cell r="E33">
            <v>5</v>
          </cell>
          <cell r="F33">
            <v>1</v>
          </cell>
        </row>
        <row r="34">
          <cell r="E34">
            <v>3</v>
          </cell>
          <cell r="F34">
            <v>1</v>
          </cell>
        </row>
        <row r="35">
          <cell r="E35">
            <v>0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1</v>
          </cell>
          <cell r="F38">
            <v>4</v>
          </cell>
        </row>
        <row r="39">
          <cell r="E39">
            <v>5</v>
          </cell>
          <cell r="F39">
            <v>0</v>
          </cell>
        </row>
        <row r="40">
          <cell r="E40">
            <v>1</v>
          </cell>
          <cell r="F40">
            <v>0</v>
          </cell>
        </row>
        <row r="41">
          <cell r="E41">
            <v>1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4">
          <cell r="E44">
            <v>1</v>
          </cell>
          <cell r="F44">
            <v>0</v>
          </cell>
        </row>
        <row r="45">
          <cell r="E45">
            <v>1</v>
          </cell>
          <cell r="F45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1</v>
          </cell>
          <cell r="F47">
            <v>0</v>
          </cell>
        </row>
        <row r="48">
          <cell r="E48">
            <v>1</v>
          </cell>
          <cell r="F48">
            <v>0</v>
          </cell>
        </row>
        <row r="49">
          <cell r="E49">
            <v>1</v>
          </cell>
          <cell r="F49">
            <v>0</v>
          </cell>
        </row>
        <row r="50">
          <cell r="E50">
            <v>81</v>
          </cell>
          <cell r="F50">
            <v>31</v>
          </cell>
        </row>
        <row r="51">
          <cell r="E51">
            <v>0</v>
          </cell>
          <cell r="F51">
            <v>0</v>
          </cell>
        </row>
      </sheetData>
      <sheetData sheetId="22">
        <row r="6">
          <cell r="E6">
            <v>120</v>
          </cell>
          <cell r="F6">
            <v>0</v>
          </cell>
        </row>
        <row r="9">
          <cell r="E9">
            <v>36</v>
          </cell>
          <cell r="F9">
            <v>0</v>
          </cell>
        </row>
        <row r="19">
          <cell r="E19">
            <v>5</v>
          </cell>
          <cell r="F19">
            <v>0</v>
          </cell>
        </row>
        <row r="20">
          <cell r="E20">
            <v>4</v>
          </cell>
          <cell r="F20">
            <v>1</v>
          </cell>
        </row>
        <row r="21">
          <cell r="E21">
            <v>1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7</v>
          </cell>
          <cell r="F24">
            <v>0</v>
          </cell>
        </row>
        <row r="25">
          <cell r="E25">
            <v>4</v>
          </cell>
          <cell r="F25">
            <v>0</v>
          </cell>
        </row>
        <row r="26">
          <cell r="E26">
            <v>2</v>
          </cell>
          <cell r="F26">
            <v>0</v>
          </cell>
        </row>
        <row r="27">
          <cell r="E27">
            <v>2</v>
          </cell>
          <cell r="F27">
            <v>0</v>
          </cell>
        </row>
        <row r="28">
          <cell r="E28">
            <v>677</v>
          </cell>
          <cell r="F28">
            <v>51</v>
          </cell>
        </row>
        <row r="29">
          <cell r="E29">
            <v>13</v>
          </cell>
          <cell r="F29">
            <v>7</v>
          </cell>
        </row>
        <row r="30">
          <cell r="E30">
            <v>9</v>
          </cell>
          <cell r="F30">
            <v>1</v>
          </cell>
        </row>
        <row r="31">
          <cell r="E31">
            <v>9</v>
          </cell>
          <cell r="F31">
            <v>1</v>
          </cell>
        </row>
        <row r="32">
          <cell r="E32">
            <v>0</v>
          </cell>
          <cell r="F32">
            <v>0</v>
          </cell>
        </row>
        <row r="33">
          <cell r="E33">
            <v>42</v>
          </cell>
          <cell r="F33">
            <v>6</v>
          </cell>
        </row>
        <row r="34">
          <cell r="E34">
            <v>1</v>
          </cell>
          <cell r="F34">
            <v>1</v>
          </cell>
        </row>
        <row r="35">
          <cell r="E35">
            <v>0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5</v>
          </cell>
          <cell r="F39">
            <v>0</v>
          </cell>
        </row>
        <row r="40">
          <cell r="E40">
            <v>3</v>
          </cell>
          <cell r="F40">
            <v>0</v>
          </cell>
        </row>
        <row r="41">
          <cell r="E41">
            <v>2</v>
          </cell>
          <cell r="F41">
            <v>0</v>
          </cell>
        </row>
        <row r="42">
          <cell r="E42">
            <v>1</v>
          </cell>
          <cell r="F42">
            <v>0</v>
          </cell>
        </row>
        <row r="43">
          <cell r="E43"/>
          <cell r="F43">
            <v>0</v>
          </cell>
        </row>
        <row r="44">
          <cell r="E44">
            <v>2</v>
          </cell>
          <cell r="F44">
            <v>0</v>
          </cell>
        </row>
        <row r="45">
          <cell r="E45">
            <v>1</v>
          </cell>
          <cell r="F45">
            <v>0</v>
          </cell>
        </row>
        <row r="46">
          <cell r="E46">
            <v>1</v>
          </cell>
          <cell r="F46">
            <v>0</v>
          </cell>
        </row>
        <row r="47">
          <cell r="E47">
            <v>0</v>
          </cell>
          <cell r="F47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1</v>
          </cell>
          <cell r="F49">
            <v>0</v>
          </cell>
        </row>
        <row r="50">
          <cell r="E50">
            <v>115</v>
          </cell>
          <cell r="F50">
            <v>5</v>
          </cell>
        </row>
        <row r="51">
          <cell r="E51">
            <v>0</v>
          </cell>
          <cell r="F51">
            <v>0</v>
          </cell>
        </row>
      </sheetData>
      <sheetData sheetId="23">
        <row r="6">
          <cell r="E6">
            <v>53</v>
          </cell>
          <cell r="F6">
            <v>0</v>
          </cell>
        </row>
        <row r="9">
          <cell r="E9">
            <v>49</v>
          </cell>
          <cell r="F9">
            <v>0</v>
          </cell>
        </row>
        <row r="19">
          <cell r="E19">
            <v>4</v>
          </cell>
          <cell r="F19">
            <v>0</v>
          </cell>
        </row>
        <row r="20">
          <cell r="E20">
            <v>7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7</v>
          </cell>
          <cell r="F24">
            <v>0</v>
          </cell>
        </row>
        <row r="25">
          <cell r="E25">
            <v>3</v>
          </cell>
          <cell r="F25">
            <v>0</v>
          </cell>
        </row>
        <row r="26">
          <cell r="E26">
            <v>2</v>
          </cell>
          <cell r="F26">
            <v>0</v>
          </cell>
        </row>
        <row r="27">
          <cell r="E27">
            <v>1</v>
          </cell>
          <cell r="F27">
            <v>0</v>
          </cell>
        </row>
        <row r="28">
          <cell r="E28">
            <v>966</v>
          </cell>
          <cell r="F28">
            <v>111</v>
          </cell>
        </row>
        <row r="29">
          <cell r="E29">
            <v>9</v>
          </cell>
          <cell r="F29">
            <v>5</v>
          </cell>
        </row>
        <row r="30">
          <cell r="E30">
            <v>25</v>
          </cell>
          <cell r="F30">
            <v>4</v>
          </cell>
        </row>
        <row r="31">
          <cell r="E31">
            <v>18</v>
          </cell>
          <cell r="F31">
            <v>2</v>
          </cell>
        </row>
        <row r="32">
          <cell r="E32">
            <v>7</v>
          </cell>
          <cell r="F32">
            <v>2</v>
          </cell>
        </row>
        <row r="33">
          <cell r="E33">
            <v>26</v>
          </cell>
          <cell r="F33">
            <v>5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7</v>
          </cell>
          <cell r="F38">
            <v>0</v>
          </cell>
        </row>
        <row r="39">
          <cell r="E39">
            <v>4</v>
          </cell>
          <cell r="F39">
            <v>0</v>
          </cell>
        </row>
        <row r="40">
          <cell r="E40">
            <v>4</v>
          </cell>
          <cell r="F40">
            <v>0</v>
          </cell>
        </row>
        <row r="41">
          <cell r="E41">
            <v>2</v>
          </cell>
          <cell r="F41">
            <v>0</v>
          </cell>
        </row>
        <row r="42">
          <cell r="E42">
            <v>2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4">
          <cell r="E44">
            <v>2</v>
          </cell>
          <cell r="F44">
            <v>0</v>
          </cell>
        </row>
        <row r="45">
          <cell r="E45">
            <v>0</v>
          </cell>
          <cell r="F45">
            <v>1</v>
          </cell>
        </row>
        <row r="46">
          <cell r="E46">
            <v>0</v>
          </cell>
          <cell r="F46">
            <v>0</v>
          </cell>
        </row>
        <row r="47">
          <cell r="E47">
            <v>0</v>
          </cell>
          <cell r="F47">
            <v>1</v>
          </cell>
        </row>
        <row r="48">
          <cell r="E48">
            <v>0</v>
          </cell>
          <cell r="F48">
            <v>0</v>
          </cell>
        </row>
        <row r="49">
          <cell r="E49">
            <v>0</v>
          </cell>
          <cell r="F49">
            <v>0</v>
          </cell>
        </row>
        <row r="50">
          <cell r="E50">
            <v>149</v>
          </cell>
          <cell r="F50">
            <v>8</v>
          </cell>
        </row>
        <row r="51">
          <cell r="E51">
            <v>0</v>
          </cell>
          <cell r="F51">
            <v>0</v>
          </cell>
        </row>
      </sheetData>
      <sheetData sheetId="24">
        <row r="6">
          <cell r="E6">
            <v>150</v>
          </cell>
          <cell r="F6">
            <v>0</v>
          </cell>
        </row>
        <row r="9">
          <cell r="E9">
            <v>106</v>
          </cell>
          <cell r="F9">
            <v>0</v>
          </cell>
        </row>
        <row r="19">
          <cell r="E19">
            <v>4</v>
          </cell>
          <cell r="F19">
            <v>0</v>
          </cell>
        </row>
        <row r="20">
          <cell r="E20">
            <v>2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6</v>
          </cell>
          <cell r="F24">
            <v>0</v>
          </cell>
        </row>
        <row r="25">
          <cell r="E25">
            <v>3</v>
          </cell>
          <cell r="F25">
            <v>7</v>
          </cell>
        </row>
        <row r="26">
          <cell r="E26">
            <v>3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799</v>
          </cell>
          <cell r="F28">
            <v>304</v>
          </cell>
        </row>
        <row r="29">
          <cell r="E29">
            <v>7</v>
          </cell>
          <cell r="F29">
            <v>4</v>
          </cell>
        </row>
        <row r="30">
          <cell r="E30">
            <v>16</v>
          </cell>
          <cell r="F30">
            <v>2</v>
          </cell>
        </row>
        <row r="31">
          <cell r="E31">
            <v>13</v>
          </cell>
          <cell r="F31">
            <v>2</v>
          </cell>
        </row>
        <row r="32">
          <cell r="E32">
            <v>3</v>
          </cell>
          <cell r="F32">
            <v>0</v>
          </cell>
        </row>
        <row r="33">
          <cell r="E33">
            <v>16</v>
          </cell>
          <cell r="F33">
            <v>16</v>
          </cell>
        </row>
        <row r="34">
          <cell r="E34">
            <v>2</v>
          </cell>
          <cell r="F34">
            <v>2</v>
          </cell>
        </row>
        <row r="35">
          <cell r="E35">
            <v>0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7</v>
          </cell>
          <cell r="F38">
            <v>0</v>
          </cell>
        </row>
        <row r="39">
          <cell r="E39">
            <v>5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4">
          <cell r="E44">
            <v>6</v>
          </cell>
          <cell r="F44">
            <v>1</v>
          </cell>
        </row>
        <row r="45">
          <cell r="E45">
            <v>1</v>
          </cell>
          <cell r="F45">
            <v>0</v>
          </cell>
        </row>
        <row r="46">
          <cell r="E46">
            <v>1</v>
          </cell>
          <cell r="F46">
            <v>0</v>
          </cell>
        </row>
        <row r="47">
          <cell r="E47">
            <v>0</v>
          </cell>
          <cell r="F47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0</v>
          </cell>
          <cell r="F49">
            <v>0</v>
          </cell>
        </row>
        <row r="50">
          <cell r="E50">
            <v>146</v>
          </cell>
          <cell r="F50">
            <v>5</v>
          </cell>
        </row>
        <row r="51">
          <cell r="E51">
            <v>0</v>
          </cell>
          <cell r="F51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6">
          <cell r="E6">
            <v>21</v>
          </cell>
          <cell r="F6">
            <v>3</v>
          </cell>
          <cell r="G6">
            <v>33</v>
          </cell>
        </row>
        <row r="9">
          <cell r="E9">
            <v>20</v>
          </cell>
          <cell r="F9">
            <v>3</v>
          </cell>
          <cell r="G9">
            <v>31</v>
          </cell>
        </row>
        <row r="25">
          <cell r="E25">
            <v>0</v>
          </cell>
          <cell r="F25">
            <v>0</v>
          </cell>
          <cell r="G25">
            <v>3</v>
          </cell>
        </row>
        <row r="26">
          <cell r="E26">
            <v>1</v>
          </cell>
          <cell r="F26">
            <v>0</v>
          </cell>
          <cell r="G26">
            <v>1</v>
          </cell>
        </row>
        <row r="27">
          <cell r="E27">
            <v>0</v>
          </cell>
          <cell r="F27">
            <v>0</v>
          </cell>
          <cell r="G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</row>
        <row r="30">
          <cell r="E30">
            <v>6</v>
          </cell>
          <cell r="F30">
            <v>9</v>
          </cell>
          <cell r="G30">
            <v>3</v>
          </cell>
        </row>
        <row r="31">
          <cell r="E31">
            <v>2</v>
          </cell>
          <cell r="F31">
            <v>0</v>
          </cell>
          <cell r="G31">
            <v>0</v>
          </cell>
        </row>
        <row r="32">
          <cell r="E32">
            <v>1</v>
          </cell>
          <cell r="F32">
            <v>0</v>
          </cell>
          <cell r="G32">
            <v>0</v>
          </cell>
        </row>
        <row r="33">
          <cell r="E33">
            <v>1</v>
          </cell>
          <cell r="F33">
            <v>0</v>
          </cell>
          <cell r="G33">
            <v>4</v>
          </cell>
        </row>
        <row r="34">
          <cell r="E34">
            <v>173</v>
          </cell>
          <cell r="F34">
            <v>57</v>
          </cell>
          <cell r="G34">
            <v>305</v>
          </cell>
        </row>
        <row r="35">
          <cell r="E35">
            <v>4</v>
          </cell>
          <cell r="F35">
            <v>2</v>
          </cell>
          <cell r="G35">
            <v>19</v>
          </cell>
        </row>
        <row r="36">
          <cell r="E36">
            <v>5</v>
          </cell>
          <cell r="F36">
            <v>5</v>
          </cell>
          <cell r="G36">
            <v>8</v>
          </cell>
        </row>
        <row r="37">
          <cell r="E37">
            <v>5</v>
          </cell>
          <cell r="F37">
            <v>5</v>
          </cell>
          <cell r="G37">
            <v>8</v>
          </cell>
        </row>
        <row r="38">
          <cell r="E38">
            <v>0</v>
          </cell>
          <cell r="F38">
            <v>0</v>
          </cell>
          <cell r="G38">
            <v>0</v>
          </cell>
        </row>
        <row r="39">
          <cell r="E39">
            <v>15</v>
          </cell>
          <cell r="F39">
            <v>3</v>
          </cell>
          <cell r="G39">
            <v>10</v>
          </cell>
        </row>
        <row r="40">
          <cell r="E40">
            <v>0</v>
          </cell>
          <cell r="F40">
            <v>1</v>
          </cell>
          <cell r="G40">
            <v>0</v>
          </cell>
        </row>
        <row r="41">
          <cell r="E41">
            <v>0</v>
          </cell>
          <cell r="F41">
            <v>1</v>
          </cell>
          <cell r="G41">
            <v>1</v>
          </cell>
        </row>
        <row r="42">
          <cell r="E42">
            <v>0</v>
          </cell>
          <cell r="F42">
            <v>0</v>
          </cell>
          <cell r="G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</row>
        <row r="45">
          <cell r="E45">
            <v>1</v>
          </cell>
          <cell r="F45">
            <v>0</v>
          </cell>
          <cell r="G45">
            <v>0</v>
          </cell>
        </row>
        <row r="46">
          <cell r="E46">
            <v>1</v>
          </cell>
          <cell r="F46">
            <v>0</v>
          </cell>
          <cell r="G46">
            <v>1</v>
          </cell>
        </row>
        <row r="47">
          <cell r="E47">
            <v>0</v>
          </cell>
          <cell r="F47">
            <v>0</v>
          </cell>
          <cell r="G47">
            <v>0</v>
          </cell>
        </row>
        <row r="48">
          <cell r="E48">
            <v>1</v>
          </cell>
          <cell r="F48">
            <v>0</v>
          </cell>
          <cell r="G48">
            <v>1</v>
          </cell>
        </row>
        <row r="49">
          <cell r="E49">
            <v>0</v>
          </cell>
          <cell r="F49">
            <v>0</v>
          </cell>
          <cell r="G49">
            <v>0</v>
          </cell>
        </row>
        <row r="50">
          <cell r="E50">
            <v>3</v>
          </cell>
          <cell r="F50">
            <v>1</v>
          </cell>
          <cell r="G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</row>
        <row r="55">
          <cell r="E55">
            <v>0</v>
          </cell>
          <cell r="F55">
            <v>1</v>
          </cell>
          <cell r="G55">
            <v>2</v>
          </cell>
        </row>
        <row r="56">
          <cell r="E56">
            <v>19</v>
          </cell>
          <cell r="F56">
            <v>10</v>
          </cell>
          <cell r="G56">
            <v>71</v>
          </cell>
        </row>
        <row r="57">
          <cell r="E57">
            <v>0</v>
          </cell>
          <cell r="F57">
            <v>0</v>
          </cell>
          <cell r="G57">
            <v>0</v>
          </cell>
        </row>
      </sheetData>
      <sheetData sheetId="35">
        <row r="6">
          <cell r="E6">
            <v>24</v>
          </cell>
          <cell r="F6">
            <v>12</v>
          </cell>
          <cell r="G6">
            <v>55</v>
          </cell>
        </row>
        <row r="9">
          <cell r="E9">
            <v>20</v>
          </cell>
          <cell r="F9">
            <v>10</v>
          </cell>
          <cell r="G9">
            <v>54</v>
          </cell>
        </row>
        <row r="25">
          <cell r="E25">
            <v>8</v>
          </cell>
          <cell r="F25">
            <v>7</v>
          </cell>
          <cell r="G25">
            <v>13</v>
          </cell>
        </row>
        <row r="26">
          <cell r="E26">
            <v>4</v>
          </cell>
          <cell r="F26">
            <v>4</v>
          </cell>
          <cell r="G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</row>
        <row r="30">
          <cell r="E30">
            <v>5</v>
          </cell>
          <cell r="F30">
            <v>6</v>
          </cell>
          <cell r="G30">
            <v>6</v>
          </cell>
        </row>
        <row r="31">
          <cell r="E31">
            <v>1</v>
          </cell>
          <cell r="F31">
            <v>1</v>
          </cell>
          <cell r="G31">
            <v>3</v>
          </cell>
        </row>
        <row r="32">
          <cell r="E32">
            <v>2</v>
          </cell>
          <cell r="F32">
            <v>2</v>
          </cell>
          <cell r="G32">
            <v>0</v>
          </cell>
        </row>
        <row r="33">
          <cell r="E33">
            <v>5</v>
          </cell>
          <cell r="F33">
            <v>0</v>
          </cell>
          <cell r="G33">
            <v>2</v>
          </cell>
        </row>
        <row r="34">
          <cell r="E34">
            <v>377</v>
          </cell>
          <cell r="F34">
            <v>209</v>
          </cell>
          <cell r="G34">
            <v>484</v>
          </cell>
        </row>
        <row r="35">
          <cell r="E35">
            <v>5</v>
          </cell>
          <cell r="F35">
            <v>6</v>
          </cell>
          <cell r="G35">
            <v>21</v>
          </cell>
        </row>
        <row r="36">
          <cell r="E36">
            <v>7</v>
          </cell>
          <cell r="F36">
            <v>3</v>
          </cell>
          <cell r="G36">
            <v>18</v>
          </cell>
        </row>
        <row r="37">
          <cell r="E37">
            <v>5</v>
          </cell>
          <cell r="F37">
            <v>2</v>
          </cell>
          <cell r="G37">
            <v>18</v>
          </cell>
        </row>
        <row r="38">
          <cell r="E38">
            <v>2</v>
          </cell>
          <cell r="F38">
            <v>1</v>
          </cell>
          <cell r="G38">
            <v>0</v>
          </cell>
        </row>
        <row r="39">
          <cell r="E39">
            <v>34</v>
          </cell>
          <cell r="F39">
            <v>21</v>
          </cell>
          <cell r="G39">
            <v>18</v>
          </cell>
        </row>
        <row r="40">
          <cell r="E40">
            <v>11</v>
          </cell>
          <cell r="F40">
            <v>4</v>
          </cell>
          <cell r="G40">
            <v>7</v>
          </cell>
        </row>
        <row r="41">
          <cell r="E41">
            <v>2</v>
          </cell>
          <cell r="F41">
            <v>2</v>
          </cell>
          <cell r="G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</row>
        <row r="44">
          <cell r="E44">
            <v>2</v>
          </cell>
          <cell r="F44">
            <v>0</v>
          </cell>
          <cell r="G44">
            <v>0</v>
          </cell>
        </row>
        <row r="45">
          <cell r="E45">
            <v>2</v>
          </cell>
          <cell r="F45">
            <v>1</v>
          </cell>
          <cell r="G45">
            <v>0</v>
          </cell>
        </row>
        <row r="46">
          <cell r="E46">
            <v>4</v>
          </cell>
          <cell r="F46">
            <v>1</v>
          </cell>
          <cell r="G46">
            <v>3</v>
          </cell>
        </row>
        <row r="47">
          <cell r="E47">
            <v>4</v>
          </cell>
          <cell r="F47">
            <v>1</v>
          </cell>
          <cell r="G47">
            <v>2</v>
          </cell>
        </row>
        <row r="48">
          <cell r="E48">
            <v>0</v>
          </cell>
          <cell r="F48">
            <v>0</v>
          </cell>
          <cell r="G48">
            <v>1</v>
          </cell>
        </row>
        <row r="49">
          <cell r="E49">
            <v>0</v>
          </cell>
          <cell r="F49">
            <v>0</v>
          </cell>
          <cell r="G49">
            <v>0</v>
          </cell>
        </row>
        <row r="50">
          <cell r="E50">
            <v>0</v>
          </cell>
          <cell r="F50">
            <v>1</v>
          </cell>
          <cell r="G50">
            <v>1</v>
          </cell>
        </row>
        <row r="51">
          <cell r="E51">
            <v>2</v>
          </cell>
          <cell r="F51">
            <v>1</v>
          </cell>
          <cell r="G51">
            <v>0</v>
          </cell>
        </row>
        <row r="52">
          <cell r="E52">
            <v>1</v>
          </cell>
          <cell r="F52">
            <v>0</v>
          </cell>
          <cell r="G52">
            <v>0</v>
          </cell>
        </row>
        <row r="53">
          <cell r="E53">
            <v>1</v>
          </cell>
          <cell r="F53">
            <v>1</v>
          </cell>
          <cell r="G53">
            <v>0</v>
          </cell>
        </row>
        <row r="54">
          <cell r="E54">
            <v>1</v>
          </cell>
          <cell r="F54">
            <v>0</v>
          </cell>
          <cell r="G54">
            <v>0</v>
          </cell>
        </row>
        <row r="55">
          <cell r="E55">
            <v>1</v>
          </cell>
          <cell r="F55">
            <v>1</v>
          </cell>
          <cell r="G55">
            <v>0</v>
          </cell>
        </row>
        <row r="56">
          <cell r="E56">
            <v>52</v>
          </cell>
          <cell r="F56">
            <v>48</v>
          </cell>
          <cell r="G56">
            <v>56</v>
          </cell>
        </row>
        <row r="57">
          <cell r="E57">
            <v>0</v>
          </cell>
          <cell r="F57">
            <v>0</v>
          </cell>
          <cell r="G57">
            <v>0</v>
          </cell>
        </row>
      </sheetData>
      <sheetData sheetId="36">
        <row r="6">
          <cell r="E6">
            <v>45</v>
          </cell>
          <cell r="F6">
            <v>4</v>
          </cell>
          <cell r="G6">
            <v>58</v>
          </cell>
        </row>
        <row r="9">
          <cell r="E9">
            <v>45</v>
          </cell>
          <cell r="F9">
            <v>4</v>
          </cell>
          <cell r="G9">
            <v>58</v>
          </cell>
        </row>
        <row r="25">
          <cell r="E25">
            <v>0</v>
          </cell>
          <cell r="F25">
            <v>0</v>
          </cell>
          <cell r="G25">
            <v>3</v>
          </cell>
        </row>
        <row r="26">
          <cell r="E26">
            <v>2</v>
          </cell>
          <cell r="F26">
            <v>1</v>
          </cell>
          <cell r="G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</row>
        <row r="30">
          <cell r="E30">
            <v>0</v>
          </cell>
          <cell r="F30">
            <v>3</v>
          </cell>
          <cell r="G30">
            <v>11</v>
          </cell>
        </row>
        <row r="31">
          <cell r="E31">
            <v>2</v>
          </cell>
          <cell r="F31">
            <v>1</v>
          </cell>
          <cell r="G31">
            <v>9</v>
          </cell>
        </row>
        <row r="32">
          <cell r="E32">
            <v>2</v>
          </cell>
          <cell r="F32">
            <v>3</v>
          </cell>
          <cell r="G32">
            <v>2</v>
          </cell>
        </row>
        <row r="33">
          <cell r="E33">
            <v>3</v>
          </cell>
          <cell r="F33">
            <v>0</v>
          </cell>
          <cell r="G33">
            <v>12</v>
          </cell>
        </row>
        <row r="34">
          <cell r="E34">
            <v>181</v>
          </cell>
          <cell r="F34">
            <v>45</v>
          </cell>
          <cell r="G34">
            <v>155</v>
          </cell>
        </row>
        <row r="35">
          <cell r="E35">
            <v>5</v>
          </cell>
          <cell r="F35">
            <v>7</v>
          </cell>
          <cell r="G35">
            <v>7</v>
          </cell>
        </row>
        <row r="36">
          <cell r="E36">
            <v>38</v>
          </cell>
          <cell r="F36">
            <v>3</v>
          </cell>
          <cell r="G36">
            <v>11</v>
          </cell>
        </row>
        <row r="37">
          <cell r="E37">
            <v>38</v>
          </cell>
          <cell r="F37">
            <v>3</v>
          </cell>
          <cell r="G37">
            <v>11</v>
          </cell>
        </row>
        <row r="38">
          <cell r="E38">
            <v>0</v>
          </cell>
          <cell r="F38">
            <v>0</v>
          </cell>
          <cell r="G38">
            <v>0</v>
          </cell>
        </row>
        <row r="39">
          <cell r="E39">
            <v>20</v>
          </cell>
          <cell r="F39">
            <v>3</v>
          </cell>
          <cell r="G39">
            <v>18</v>
          </cell>
        </row>
        <row r="40">
          <cell r="E40">
            <v>1</v>
          </cell>
          <cell r="F40">
            <v>0</v>
          </cell>
          <cell r="G40">
            <v>2</v>
          </cell>
        </row>
        <row r="41">
          <cell r="E41">
            <v>1</v>
          </cell>
          <cell r="F41">
            <v>1</v>
          </cell>
          <cell r="G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</row>
        <row r="45">
          <cell r="E45">
            <v>1</v>
          </cell>
          <cell r="F45">
            <v>0</v>
          </cell>
          <cell r="G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</row>
        <row r="50">
          <cell r="E50">
            <v>1</v>
          </cell>
          <cell r="F50">
            <v>1</v>
          </cell>
          <cell r="G50">
            <v>3</v>
          </cell>
        </row>
        <row r="51">
          <cell r="E51">
            <v>0</v>
          </cell>
          <cell r="F51">
            <v>0</v>
          </cell>
          <cell r="G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</row>
        <row r="55">
          <cell r="E55">
            <v>2</v>
          </cell>
          <cell r="F55">
            <v>0</v>
          </cell>
          <cell r="G55">
            <v>0</v>
          </cell>
        </row>
        <row r="56">
          <cell r="E56">
            <v>30</v>
          </cell>
          <cell r="F56">
            <v>45</v>
          </cell>
          <cell r="G56">
            <v>89</v>
          </cell>
        </row>
        <row r="57">
          <cell r="E57">
            <v>0</v>
          </cell>
          <cell r="F57">
            <v>0</v>
          </cell>
          <cell r="G57">
            <v>0</v>
          </cell>
        </row>
      </sheetData>
      <sheetData sheetId="3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SUMEN"/>
      <sheetName val="GráficasP"/>
      <sheetName val="Materia Penal"/>
      <sheetName val="GráficasJSPAO "/>
      <sheetName val="JSPAO CONCENTRADO"/>
      <sheetName val="GRAFCIV"/>
      <sheetName val="MCIVIL"/>
      <sheetName val="GRAFMER"/>
      <sheetName val="MERCANTIL"/>
      <sheetName val="GRAFAM"/>
      <sheetName val="FAMILIAE"/>
      <sheetName val="INSTRUCCION"/>
      <sheetName val="EJECUCIÓN"/>
      <sheetName val="SANCIONES PENALES"/>
      <sheetName val="1 Guridi"/>
      <sheetName val="2 Guridi"/>
      <sheetName val="1 Sanchez"/>
      <sheetName val="2 Sanchez"/>
      <sheetName val="JSPAO GURIDI"/>
      <sheetName val="JSPAO SANCHEZ"/>
      <sheetName val="1 CUAUH"/>
      <sheetName val="2 CUAUH "/>
      <sheetName val="3 CUAUH  "/>
      <sheetName val="4 CUAUH "/>
      <sheetName val="MERyORA"/>
      <sheetName val="JUAREZ"/>
      <sheetName val="ZARAG"/>
      <sheetName val="1FAMCUAUH"/>
      <sheetName val="2FAMCUAUH"/>
      <sheetName val="3FAMCUAUH"/>
      <sheetName val="4FAMCUAH"/>
      <sheetName val="FAMJUAREZ"/>
      <sheetName val="FAMZARAGO"/>
      <sheetName val="MORE"/>
      <sheetName val="OCAMPO"/>
      <sheetName val="XICOH"/>
      <sheetName val="CONCENTRADO TO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6">
          <cell r="E6">
            <v>163</v>
          </cell>
          <cell r="F6">
            <v>0</v>
          </cell>
        </row>
        <row r="9">
          <cell r="E9">
            <v>70</v>
          </cell>
          <cell r="F9">
            <v>0</v>
          </cell>
        </row>
        <row r="19">
          <cell r="E19">
            <v>1</v>
          </cell>
          <cell r="F19">
            <v>0</v>
          </cell>
        </row>
        <row r="20">
          <cell r="E20">
            <v>2</v>
          </cell>
          <cell r="F20">
            <v>0</v>
          </cell>
        </row>
        <row r="21">
          <cell r="E21">
            <v>1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6</v>
          </cell>
          <cell r="F24">
            <v>0</v>
          </cell>
        </row>
        <row r="25">
          <cell r="E25">
            <v>4</v>
          </cell>
          <cell r="F25">
            <v>2</v>
          </cell>
        </row>
        <row r="26">
          <cell r="E26">
            <v>3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686</v>
          </cell>
          <cell r="F28">
            <v>82</v>
          </cell>
        </row>
        <row r="29">
          <cell r="E29">
            <v>5</v>
          </cell>
          <cell r="F29">
            <v>6</v>
          </cell>
        </row>
        <row r="30">
          <cell r="E30">
            <v>19</v>
          </cell>
          <cell r="F30">
            <v>2</v>
          </cell>
        </row>
        <row r="31">
          <cell r="E31">
            <v>15</v>
          </cell>
          <cell r="F31">
            <v>2</v>
          </cell>
        </row>
        <row r="32">
          <cell r="E32">
            <v>4</v>
          </cell>
          <cell r="F32">
            <v>0</v>
          </cell>
        </row>
        <row r="33">
          <cell r="E33">
            <v>3</v>
          </cell>
          <cell r="F33">
            <v>1</v>
          </cell>
        </row>
        <row r="34">
          <cell r="E34">
            <v>3</v>
          </cell>
          <cell r="F34">
            <v>0</v>
          </cell>
        </row>
        <row r="35">
          <cell r="E35">
            <v>2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4</v>
          </cell>
          <cell r="F38">
            <v>0</v>
          </cell>
        </row>
        <row r="39">
          <cell r="E39">
            <v>8</v>
          </cell>
          <cell r="F39">
            <v>1</v>
          </cell>
        </row>
        <row r="40">
          <cell r="E40">
            <v>2</v>
          </cell>
          <cell r="F40">
            <v>0</v>
          </cell>
        </row>
        <row r="41">
          <cell r="E41">
            <v>1</v>
          </cell>
          <cell r="F41">
            <v>0</v>
          </cell>
        </row>
        <row r="42">
          <cell r="E42">
            <v>1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4">
          <cell r="E44">
            <v>6</v>
          </cell>
          <cell r="F44">
            <v>2</v>
          </cell>
        </row>
        <row r="45">
          <cell r="E45">
            <v>0</v>
          </cell>
          <cell r="F45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0</v>
          </cell>
          <cell r="F47">
            <v>0</v>
          </cell>
        </row>
        <row r="48">
          <cell r="E48">
            <v>1</v>
          </cell>
          <cell r="F48">
            <v>0</v>
          </cell>
        </row>
        <row r="49">
          <cell r="E49">
            <v>0</v>
          </cell>
          <cell r="F49">
            <v>0</v>
          </cell>
        </row>
        <row r="50">
          <cell r="E50">
            <v>123</v>
          </cell>
          <cell r="F50">
            <v>18</v>
          </cell>
        </row>
        <row r="51">
          <cell r="E51">
            <v>0</v>
          </cell>
          <cell r="F51">
            <v>0</v>
          </cell>
        </row>
      </sheetData>
      <sheetData sheetId="22">
        <row r="6">
          <cell r="E6">
            <v>71</v>
          </cell>
          <cell r="F6">
            <v>0</v>
          </cell>
        </row>
        <row r="9">
          <cell r="E9">
            <v>66</v>
          </cell>
          <cell r="F9">
            <v>0</v>
          </cell>
        </row>
        <row r="19">
          <cell r="E19">
            <v>2</v>
          </cell>
          <cell r="F19">
            <v>0</v>
          </cell>
        </row>
        <row r="20">
          <cell r="E20">
            <v>10</v>
          </cell>
          <cell r="F20">
            <v>3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6</v>
          </cell>
          <cell r="F24">
            <v>0</v>
          </cell>
        </row>
        <row r="25">
          <cell r="E25">
            <v>3</v>
          </cell>
          <cell r="F25">
            <v>0</v>
          </cell>
        </row>
        <row r="26">
          <cell r="E26">
            <v>3</v>
          </cell>
          <cell r="F26">
            <v>0</v>
          </cell>
        </row>
        <row r="27">
          <cell r="E27">
            <v>5</v>
          </cell>
          <cell r="F27">
            <v>0</v>
          </cell>
        </row>
        <row r="28">
          <cell r="E28">
            <v>775</v>
          </cell>
          <cell r="F28">
            <v>69</v>
          </cell>
        </row>
        <row r="29">
          <cell r="E29">
            <v>14</v>
          </cell>
          <cell r="F29">
            <v>5</v>
          </cell>
        </row>
        <row r="30">
          <cell r="E30">
            <v>23</v>
          </cell>
          <cell r="F30">
            <v>5</v>
          </cell>
        </row>
        <row r="31">
          <cell r="E31">
            <v>23</v>
          </cell>
          <cell r="F31">
            <v>5</v>
          </cell>
        </row>
        <row r="32">
          <cell r="E32">
            <v>0</v>
          </cell>
          <cell r="F32">
            <v>0</v>
          </cell>
        </row>
        <row r="33">
          <cell r="E33">
            <v>39</v>
          </cell>
          <cell r="F33">
            <v>6</v>
          </cell>
        </row>
        <row r="34">
          <cell r="E34">
            <v>6</v>
          </cell>
          <cell r="F34">
            <v>1</v>
          </cell>
        </row>
        <row r="35">
          <cell r="E35">
            <v>3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4</v>
          </cell>
          <cell r="F38">
            <v>0</v>
          </cell>
        </row>
        <row r="39">
          <cell r="E39">
            <v>5</v>
          </cell>
          <cell r="F39">
            <v>0</v>
          </cell>
        </row>
        <row r="40">
          <cell r="E40">
            <v>1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1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4">
          <cell r="E44">
            <v>3</v>
          </cell>
          <cell r="F44">
            <v>0</v>
          </cell>
        </row>
        <row r="45">
          <cell r="E45">
            <v>3</v>
          </cell>
          <cell r="F45">
            <v>0</v>
          </cell>
        </row>
        <row r="46">
          <cell r="E46">
            <v>3</v>
          </cell>
          <cell r="F46">
            <v>0</v>
          </cell>
        </row>
        <row r="47">
          <cell r="E47">
            <v>0</v>
          </cell>
          <cell r="F47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0</v>
          </cell>
          <cell r="F49">
            <v>0</v>
          </cell>
        </row>
        <row r="50">
          <cell r="E50">
            <v>156</v>
          </cell>
          <cell r="F50">
            <v>4</v>
          </cell>
        </row>
        <row r="51">
          <cell r="E51">
            <v>0</v>
          </cell>
          <cell r="F51">
            <v>0</v>
          </cell>
        </row>
      </sheetData>
      <sheetData sheetId="23">
        <row r="6">
          <cell r="E6">
            <v>74</v>
          </cell>
          <cell r="F6">
            <v>0</v>
          </cell>
        </row>
        <row r="9">
          <cell r="E9">
            <v>68</v>
          </cell>
          <cell r="F9">
            <v>0</v>
          </cell>
        </row>
        <row r="19">
          <cell r="E19">
            <v>3</v>
          </cell>
          <cell r="F19">
            <v>0</v>
          </cell>
        </row>
        <row r="20">
          <cell r="E20">
            <v>6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4</v>
          </cell>
          <cell r="F23">
            <v>0</v>
          </cell>
        </row>
        <row r="24">
          <cell r="E24">
            <v>6</v>
          </cell>
          <cell r="F24">
            <v>0</v>
          </cell>
        </row>
        <row r="25">
          <cell r="E25">
            <v>3</v>
          </cell>
          <cell r="F25">
            <v>0</v>
          </cell>
        </row>
        <row r="26">
          <cell r="E26">
            <v>3</v>
          </cell>
          <cell r="F26">
            <v>0</v>
          </cell>
        </row>
        <row r="27">
          <cell r="E27">
            <v>1</v>
          </cell>
          <cell r="F27">
            <v>0</v>
          </cell>
        </row>
        <row r="28">
          <cell r="E28">
            <v>987</v>
          </cell>
          <cell r="F28">
            <v>113</v>
          </cell>
        </row>
        <row r="29">
          <cell r="E29">
            <v>7</v>
          </cell>
          <cell r="F29">
            <v>9</v>
          </cell>
        </row>
        <row r="30">
          <cell r="E30">
            <v>33</v>
          </cell>
          <cell r="F30">
            <v>4</v>
          </cell>
        </row>
        <row r="31">
          <cell r="E31">
            <v>26</v>
          </cell>
          <cell r="F31">
            <v>4</v>
          </cell>
        </row>
        <row r="32">
          <cell r="E32">
            <v>7</v>
          </cell>
          <cell r="F32">
            <v>0</v>
          </cell>
        </row>
        <row r="33">
          <cell r="E33">
            <v>17</v>
          </cell>
          <cell r="F33">
            <v>1</v>
          </cell>
        </row>
        <row r="34">
          <cell r="E34">
            <v>10</v>
          </cell>
          <cell r="F34">
            <v>4</v>
          </cell>
        </row>
        <row r="35">
          <cell r="E35">
            <v>3</v>
          </cell>
          <cell r="F35">
            <v>2</v>
          </cell>
        </row>
        <row r="36">
          <cell r="E36">
            <v>0</v>
          </cell>
          <cell r="F36">
            <v>0</v>
          </cell>
        </row>
        <row r="37">
          <cell r="E37">
            <v>2</v>
          </cell>
          <cell r="F37">
            <v>0</v>
          </cell>
        </row>
        <row r="38">
          <cell r="E38">
            <v>4</v>
          </cell>
          <cell r="F38">
            <v>0</v>
          </cell>
        </row>
        <row r="39">
          <cell r="E39">
            <v>2</v>
          </cell>
          <cell r="F39">
            <v>0</v>
          </cell>
        </row>
        <row r="40">
          <cell r="E40">
            <v>5</v>
          </cell>
          <cell r="F40">
            <v>0</v>
          </cell>
        </row>
        <row r="41">
          <cell r="E41">
            <v>1</v>
          </cell>
          <cell r="F41">
            <v>0</v>
          </cell>
        </row>
        <row r="42">
          <cell r="E42">
            <v>4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4">
          <cell r="E44">
            <v>7</v>
          </cell>
          <cell r="F44">
            <v>0</v>
          </cell>
        </row>
        <row r="45">
          <cell r="E45">
            <v>1</v>
          </cell>
          <cell r="F45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1</v>
          </cell>
          <cell r="F47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2</v>
          </cell>
          <cell r="F49">
            <v>0</v>
          </cell>
        </row>
        <row r="50">
          <cell r="E50">
            <v>143</v>
          </cell>
          <cell r="F50">
            <v>19</v>
          </cell>
        </row>
        <row r="51">
          <cell r="E51">
            <v>0</v>
          </cell>
          <cell r="F51">
            <v>0</v>
          </cell>
        </row>
      </sheetData>
      <sheetData sheetId="24">
        <row r="6">
          <cell r="E6">
            <v>74</v>
          </cell>
          <cell r="F6">
            <v>0</v>
          </cell>
        </row>
        <row r="9">
          <cell r="E9">
            <v>73</v>
          </cell>
          <cell r="F9">
            <v>0</v>
          </cell>
        </row>
        <row r="19">
          <cell r="E19">
            <v>2</v>
          </cell>
          <cell r="F19">
            <v>0</v>
          </cell>
        </row>
        <row r="20">
          <cell r="E20">
            <v>6</v>
          </cell>
          <cell r="F20">
            <v>0</v>
          </cell>
        </row>
        <row r="21">
          <cell r="E21">
            <v>1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7</v>
          </cell>
          <cell r="F24">
            <v>0</v>
          </cell>
        </row>
        <row r="25">
          <cell r="E25">
            <v>6</v>
          </cell>
          <cell r="F25">
            <v>9</v>
          </cell>
        </row>
        <row r="26">
          <cell r="E26">
            <v>0</v>
          </cell>
          <cell r="F26">
            <v>0</v>
          </cell>
        </row>
        <row r="27">
          <cell r="E27">
            <v>6</v>
          </cell>
          <cell r="F27">
            <v>6</v>
          </cell>
        </row>
        <row r="28">
          <cell r="E28">
            <v>940</v>
          </cell>
          <cell r="F28">
            <v>251</v>
          </cell>
        </row>
        <row r="29">
          <cell r="E29">
            <v>17</v>
          </cell>
          <cell r="F29">
            <v>7</v>
          </cell>
        </row>
        <row r="30">
          <cell r="E30">
            <v>30</v>
          </cell>
          <cell r="F30">
            <v>8</v>
          </cell>
        </row>
        <row r="31">
          <cell r="E31">
            <v>28</v>
          </cell>
          <cell r="F31">
            <v>8</v>
          </cell>
        </row>
        <row r="32">
          <cell r="E32">
            <v>2</v>
          </cell>
          <cell r="F32">
            <v>0</v>
          </cell>
        </row>
        <row r="33">
          <cell r="E33">
            <v>37</v>
          </cell>
          <cell r="F33">
            <v>11</v>
          </cell>
        </row>
        <row r="34">
          <cell r="E34">
            <v>3</v>
          </cell>
          <cell r="F34">
            <v>0</v>
          </cell>
        </row>
        <row r="35">
          <cell r="E35">
            <v>0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2</v>
          </cell>
          <cell r="F38">
            <v>0</v>
          </cell>
        </row>
        <row r="39">
          <cell r="E39">
            <v>1</v>
          </cell>
          <cell r="F39">
            <v>0</v>
          </cell>
        </row>
        <row r="40">
          <cell r="E40">
            <v>5</v>
          </cell>
          <cell r="F40">
            <v>0</v>
          </cell>
        </row>
        <row r="41">
          <cell r="E41">
            <v>3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2</v>
          </cell>
          <cell r="F43">
            <v>0</v>
          </cell>
        </row>
        <row r="44">
          <cell r="E44">
            <v>14</v>
          </cell>
          <cell r="F44">
            <v>3</v>
          </cell>
        </row>
        <row r="45">
          <cell r="E45">
            <v>2</v>
          </cell>
          <cell r="F45">
            <v>2</v>
          </cell>
        </row>
        <row r="46">
          <cell r="E46">
            <v>2</v>
          </cell>
          <cell r="F46">
            <v>2</v>
          </cell>
        </row>
        <row r="47">
          <cell r="E47">
            <v>0</v>
          </cell>
          <cell r="F47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2</v>
          </cell>
          <cell r="F49">
            <v>0</v>
          </cell>
        </row>
        <row r="50">
          <cell r="E50">
            <v>175</v>
          </cell>
          <cell r="F50">
            <v>47</v>
          </cell>
        </row>
        <row r="51">
          <cell r="E51">
            <v>0</v>
          </cell>
          <cell r="F51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6">
          <cell r="E6">
            <v>10</v>
          </cell>
          <cell r="F6">
            <v>9</v>
          </cell>
          <cell r="G6">
            <v>40</v>
          </cell>
        </row>
        <row r="9">
          <cell r="E9">
            <v>9</v>
          </cell>
          <cell r="F9">
            <v>9</v>
          </cell>
          <cell r="G9">
            <v>38</v>
          </cell>
        </row>
        <row r="25">
          <cell r="E25">
            <v>2</v>
          </cell>
          <cell r="F25">
            <v>0</v>
          </cell>
          <cell r="G25">
            <v>8</v>
          </cell>
        </row>
        <row r="26">
          <cell r="E26">
            <v>2</v>
          </cell>
          <cell r="F26">
            <v>0</v>
          </cell>
          <cell r="G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</row>
        <row r="30">
          <cell r="E30">
            <v>2</v>
          </cell>
          <cell r="F30">
            <v>4</v>
          </cell>
          <cell r="G30">
            <v>4</v>
          </cell>
        </row>
        <row r="31">
          <cell r="E31">
            <v>1</v>
          </cell>
          <cell r="F31">
            <v>1</v>
          </cell>
          <cell r="G31">
            <v>4</v>
          </cell>
        </row>
        <row r="32">
          <cell r="E32">
            <v>6</v>
          </cell>
          <cell r="F32">
            <v>4</v>
          </cell>
          <cell r="G32">
            <v>5</v>
          </cell>
        </row>
        <row r="33">
          <cell r="E33">
            <v>6</v>
          </cell>
          <cell r="F33">
            <v>0</v>
          </cell>
          <cell r="G33">
            <v>11</v>
          </cell>
        </row>
        <row r="34">
          <cell r="E34">
            <v>226</v>
          </cell>
          <cell r="F34">
            <v>55</v>
          </cell>
          <cell r="G34">
            <v>314</v>
          </cell>
        </row>
        <row r="35">
          <cell r="E35">
            <v>2</v>
          </cell>
          <cell r="F35">
            <v>2</v>
          </cell>
          <cell r="G35">
            <v>10</v>
          </cell>
        </row>
        <row r="36">
          <cell r="E36">
            <v>6</v>
          </cell>
          <cell r="F36">
            <v>2</v>
          </cell>
          <cell r="G36">
            <v>13</v>
          </cell>
        </row>
        <row r="37">
          <cell r="E37">
            <v>6</v>
          </cell>
          <cell r="F37">
            <v>2</v>
          </cell>
          <cell r="G37">
            <v>13</v>
          </cell>
        </row>
        <row r="38">
          <cell r="E38">
            <v>0</v>
          </cell>
          <cell r="F38">
            <v>0</v>
          </cell>
          <cell r="G38">
            <v>0</v>
          </cell>
        </row>
        <row r="39">
          <cell r="E39">
            <v>13</v>
          </cell>
          <cell r="F39">
            <v>2</v>
          </cell>
          <cell r="G39">
            <v>14</v>
          </cell>
        </row>
        <row r="40">
          <cell r="E40">
            <v>2</v>
          </cell>
          <cell r="F40">
            <v>2</v>
          </cell>
          <cell r="G40">
            <v>1</v>
          </cell>
        </row>
        <row r="41">
          <cell r="E41">
            <v>1</v>
          </cell>
          <cell r="F41">
            <v>0</v>
          </cell>
          <cell r="G41">
            <v>1</v>
          </cell>
        </row>
        <row r="42">
          <cell r="E42">
            <v>0</v>
          </cell>
          <cell r="F42">
            <v>0</v>
          </cell>
          <cell r="G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</row>
        <row r="45">
          <cell r="E45">
            <v>1</v>
          </cell>
          <cell r="F45">
            <v>0</v>
          </cell>
          <cell r="G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</row>
        <row r="50">
          <cell r="E50">
            <v>4</v>
          </cell>
          <cell r="F50">
            <v>1</v>
          </cell>
          <cell r="G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</row>
        <row r="55">
          <cell r="E55">
            <v>1</v>
          </cell>
          <cell r="F55">
            <v>0</v>
          </cell>
          <cell r="G55">
            <v>0</v>
          </cell>
        </row>
        <row r="56">
          <cell r="E56">
            <v>40</v>
          </cell>
          <cell r="F56">
            <v>22</v>
          </cell>
          <cell r="G56">
            <v>86</v>
          </cell>
        </row>
        <row r="57">
          <cell r="E57">
            <v>0</v>
          </cell>
          <cell r="F57">
            <v>0</v>
          </cell>
          <cell r="G57">
            <v>0</v>
          </cell>
        </row>
      </sheetData>
      <sheetData sheetId="35">
        <row r="6">
          <cell r="E6">
            <v>42</v>
          </cell>
          <cell r="F6">
            <v>18</v>
          </cell>
          <cell r="G6">
            <v>62</v>
          </cell>
        </row>
        <row r="9">
          <cell r="E9">
            <v>41</v>
          </cell>
          <cell r="F9">
            <v>13</v>
          </cell>
          <cell r="G9">
            <v>61</v>
          </cell>
        </row>
        <row r="25">
          <cell r="E25">
            <v>15</v>
          </cell>
          <cell r="F25">
            <v>13</v>
          </cell>
          <cell r="G25">
            <v>19</v>
          </cell>
        </row>
        <row r="26">
          <cell r="E26">
            <v>1</v>
          </cell>
          <cell r="F26">
            <v>7</v>
          </cell>
          <cell r="G26">
            <v>1</v>
          </cell>
        </row>
        <row r="27">
          <cell r="E27">
            <v>0</v>
          </cell>
          <cell r="F27">
            <v>0</v>
          </cell>
          <cell r="G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</row>
        <row r="30">
          <cell r="E30">
            <v>4</v>
          </cell>
          <cell r="F30">
            <v>11</v>
          </cell>
          <cell r="G30">
            <v>6</v>
          </cell>
        </row>
        <row r="31">
          <cell r="E31">
            <v>0</v>
          </cell>
          <cell r="F31">
            <v>2</v>
          </cell>
          <cell r="G31">
            <v>10</v>
          </cell>
        </row>
        <row r="32">
          <cell r="E32">
            <v>9</v>
          </cell>
          <cell r="F32">
            <v>4</v>
          </cell>
          <cell r="G32">
            <v>3</v>
          </cell>
        </row>
        <row r="33">
          <cell r="E33">
            <v>2</v>
          </cell>
          <cell r="F33">
            <v>0</v>
          </cell>
          <cell r="G33">
            <v>1</v>
          </cell>
        </row>
        <row r="34">
          <cell r="E34">
            <v>486</v>
          </cell>
          <cell r="F34">
            <v>261</v>
          </cell>
          <cell r="G34">
            <v>529</v>
          </cell>
        </row>
        <row r="35">
          <cell r="E35">
            <v>2</v>
          </cell>
          <cell r="F35">
            <v>9</v>
          </cell>
          <cell r="G35">
            <v>18</v>
          </cell>
        </row>
        <row r="36">
          <cell r="E36">
            <v>20</v>
          </cell>
          <cell r="F36">
            <v>5</v>
          </cell>
          <cell r="G36">
            <v>23</v>
          </cell>
        </row>
        <row r="37">
          <cell r="E37">
            <v>16</v>
          </cell>
          <cell r="F37">
            <v>5</v>
          </cell>
          <cell r="G37">
            <v>23</v>
          </cell>
        </row>
        <row r="38">
          <cell r="E38">
            <v>4</v>
          </cell>
          <cell r="F38">
            <v>0</v>
          </cell>
          <cell r="G38">
            <v>0</v>
          </cell>
        </row>
        <row r="39">
          <cell r="E39">
            <v>57</v>
          </cell>
          <cell r="F39">
            <v>28</v>
          </cell>
          <cell r="G39">
            <v>26</v>
          </cell>
        </row>
        <row r="40">
          <cell r="E40">
            <v>14</v>
          </cell>
          <cell r="F40">
            <v>4</v>
          </cell>
          <cell r="G40">
            <v>13</v>
          </cell>
        </row>
        <row r="41">
          <cell r="E41">
            <v>2</v>
          </cell>
          <cell r="F41">
            <v>4</v>
          </cell>
          <cell r="G41">
            <v>1</v>
          </cell>
        </row>
        <row r="42">
          <cell r="E42">
            <v>0</v>
          </cell>
          <cell r="F42">
            <v>0</v>
          </cell>
          <cell r="G42">
            <v>0</v>
          </cell>
        </row>
        <row r="43">
          <cell r="E43">
            <v>0</v>
          </cell>
          <cell r="F43">
            <v>0</v>
          </cell>
          <cell r="G43">
            <v>32</v>
          </cell>
        </row>
        <row r="44">
          <cell r="E44">
            <v>0</v>
          </cell>
          <cell r="F44">
            <v>0</v>
          </cell>
          <cell r="G44">
            <v>2</v>
          </cell>
        </row>
        <row r="45">
          <cell r="E45">
            <v>4</v>
          </cell>
          <cell r="F45">
            <v>0</v>
          </cell>
          <cell r="G45">
            <v>1</v>
          </cell>
        </row>
        <row r="46">
          <cell r="E46">
            <v>5</v>
          </cell>
          <cell r="F46">
            <v>0</v>
          </cell>
          <cell r="G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</row>
        <row r="48">
          <cell r="E48">
            <v>4</v>
          </cell>
          <cell r="F48">
            <v>0</v>
          </cell>
          <cell r="G48">
            <v>0</v>
          </cell>
        </row>
        <row r="49">
          <cell r="E49">
            <v>1</v>
          </cell>
          <cell r="F49">
            <v>0</v>
          </cell>
          <cell r="G49">
            <v>0</v>
          </cell>
        </row>
        <row r="50">
          <cell r="E50">
            <v>1</v>
          </cell>
          <cell r="F50">
            <v>2</v>
          </cell>
          <cell r="G50">
            <v>2</v>
          </cell>
        </row>
        <row r="51">
          <cell r="E51">
            <v>1</v>
          </cell>
          <cell r="F51">
            <v>0</v>
          </cell>
          <cell r="G51">
            <v>0</v>
          </cell>
        </row>
        <row r="52">
          <cell r="E52">
            <v>1</v>
          </cell>
          <cell r="F52">
            <v>0</v>
          </cell>
          <cell r="G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</row>
        <row r="54">
          <cell r="E54">
            <v>0</v>
          </cell>
          <cell r="F54">
            <v>1</v>
          </cell>
          <cell r="G54">
            <v>0</v>
          </cell>
        </row>
        <row r="55">
          <cell r="E55">
            <v>1</v>
          </cell>
          <cell r="F55">
            <v>2</v>
          </cell>
          <cell r="G55">
            <v>1</v>
          </cell>
        </row>
        <row r="56">
          <cell r="E56">
            <v>71</v>
          </cell>
          <cell r="F56">
            <v>35</v>
          </cell>
          <cell r="G56">
            <v>82</v>
          </cell>
        </row>
        <row r="57">
          <cell r="E57">
            <v>0</v>
          </cell>
          <cell r="F57">
            <v>0</v>
          </cell>
          <cell r="G57">
            <v>0</v>
          </cell>
        </row>
      </sheetData>
      <sheetData sheetId="36">
        <row r="6">
          <cell r="E6">
            <v>51</v>
          </cell>
          <cell r="F6">
            <v>17</v>
          </cell>
          <cell r="G6">
            <v>60</v>
          </cell>
        </row>
        <row r="9">
          <cell r="E9">
            <v>51</v>
          </cell>
          <cell r="F9">
            <v>17</v>
          </cell>
          <cell r="G9">
            <v>60</v>
          </cell>
        </row>
        <row r="25">
          <cell r="E25">
            <v>1</v>
          </cell>
          <cell r="F25">
            <v>0</v>
          </cell>
          <cell r="G25">
            <v>2</v>
          </cell>
        </row>
        <row r="26">
          <cell r="E26">
            <v>0</v>
          </cell>
          <cell r="F26">
            <v>0</v>
          </cell>
          <cell r="G26">
            <v>1</v>
          </cell>
        </row>
        <row r="27">
          <cell r="E27">
            <v>0</v>
          </cell>
          <cell r="F27">
            <v>0</v>
          </cell>
          <cell r="G27">
            <v>0</v>
          </cell>
        </row>
        <row r="28">
          <cell r="E28">
            <v>1</v>
          </cell>
          <cell r="F28">
            <v>0</v>
          </cell>
          <cell r="G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</row>
        <row r="30">
          <cell r="E30">
            <v>0</v>
          </cell>
          <cell r="F30">
            <v>6</v>
          </cell>
          <cell r="G30">
            <v>5</v>
          </cell>
        </row>
        <row r="31">
          <cell r="E31">
            <v>3</v>
          </cell>
          <cell r="F31">
            <v>0</v>
          </cell>
          <cell r="G31">
            <v>4</v>
          </cell>
        </row>
        <row r="32">
          <cell r="E32">
            <v>4</v>
          </cell>
          <cell r="F32">
            <v>2</v>
          </cell>
          <cell r="G32">
            <v>7</v>
          </cell>
        </row>
        <row r="33">
          <cell r="E33">
            <v>4</v>
          </cell>
          <cell r="F33">
            <v>0</v>
          </cell>
          <cell r="G33">
            <v>9</v>
          </cell>
        </row>
        <row r="34">
          <cell r="E34">
            <v>582</v>
          </cell>
          <cell r="F34">
            <v>142</v>
          </cell>
          <cell r="G34">
            <v>273</v>
          </cell>
        </row>
        <row r="35">
          <cell r="E35">
            <v>24</v>
          </cell>
          <cell r="F35">
            <v>0</v>
          </cell>
          <cell r="G35">
            <v>10</v>
          </cell>
        </row>
        <row r="36">
          <cell r="E36">
            <v>32</v>
          </cell>
          <cell r="F36">
            <v>3</v>
          </cell>
          <cell r="G36">
            <v>11</v>
          </cell>
        </row>
        <row r="37">
          <cell r="E37">
            <v>30</v>
          </cell>
          <cell r="F37">
            <v>1</v>
          </cell>
          <cell r="G37">
            <v>9</v>
          </cell>
        </row>
        <row r="38">
          <cell r="E38">
            <v>2</v>
          </cell>
          <cell r="F38">
            <v>2</v>
          </cell>
          <cell r="G38">
            <v>2</v>
          </cell>
        </row>
        <row r="39">
          <cell r="E39">
            <v>32</v>
          </cell>
          <cell r="F39">
            <v>5</v>
          </cell>
          <cell r="G39">
            <v>2</v>
          </cell>
        </row>
        <row r="40">
          <cell r="E40">
            <v>35</v>
          </cell>
          <cell r="F40">
            <v>30</v>
          </cell>
          <cell r="G40">
            <v>60</v>
          </cell>
        </row>
        <row r="41">
          <cell r="E41">
            <v>3</v>
          </cell>
          <cell r="F41">
            <v>0</v>
          </cell>
          <cell r="G41">
            <v>1</v>
          </cell>
        </row>
        <row r="42">
          <cell r="E42">
            <v>0</v>
          </cell>
          <cell r="F42">
            <v>0</v>
          </cell>
          <cell r="G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</row>
        <row r="44">
          <cell r="E44">
            <v>1</v>
          </cell>
          <cell r="F44">
            <v>0</v>
          </cell>
          <cell r="G44">
            <v>0</v>
          </cell>
        </row>
        <row r="45">
          <cell r="E45">
            <v>1</v>
          </cell>
          <cell r="F45">
            <v>1</v>
          </cell>
          <cell r="G45">
            <v>1</v>
          </cell>
        </row>
        <row r="46">
          <cell r="E46">
            <v>2</v>
          </cell>
          <cell r="F46">
            <v>0</v>
          </cell>
          <cell r="G46">
            <v>1</v>
          </cell>
        </row>
        <row r="47">
          <cell r="E47">
            <v>2</v>
          </cell>
          <cell r="F47">
            <v>0</v>
          </cell>
          <cell r="G47">
            <v>1</v>
          </cell>
        </row>
        <row r="48">
          <cell r="E48">
            <v>0</v>
          </cell>
          <cell r="F48">
            <v>0</v>
          </cell>
          <cell r="G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</row>
        <row r="50">
          <cell r="E50">
            <v>5</v>
          </cell>
          <cell r="F50">
            <v>0</v>
          </cell>
          <cell r="G50">
            <v>1</v>
          </cell>
        </row>
        <row r="51">
          <cell r="E51">
            <v>4</v>
          </cell>
          <cell r="F51">
            <v>0</v>
          </cell>
          <cell r="G51">
            <v>2</v>
          </cell>
        </row>
        <row r="52">
          <cell r="E52">
            <v>4</v>
          </cell>
          <cell r="F52">
            <v>0</v>
          </cell>
          <cell r="G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</row>
        <row r="54">
          <cell r="E54">
            <v>2</v>
          </cell>
          <cell r="F54">
            <v>0</v>
          </cell>
          <cell r="G54">
            <v>3</v>
          </cell>
        </row>
        <row r="55">
          <cell r="E55">
            <v>1</v>
          </cell>
          <cell r="F55">
            <v>0</v>
          </cell>
          <cell r="G55">
            <v>2</v>
          </cell>
        </row>
        <row r="56">
          <cell r="E56">
            <v>97</v>
          </cell>
          <cell r="F56">
            <v>62</v>
          </cell>
          <cell r="G56">
            <v>79</v>
          </cell>
        </row>
        <row r="57">
          <cell r="E57">
            <v>40</v>
          </cell>
          <cell r="F57">
            <v>0</v>
          </cell>
          <cell r="G57">
            <v>20</v>
          </cell>
        </row>
      </sheetData>
      <sheetData sheetId="3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SUMEN"/>
      <sheetName val="GráficasP"/>
      <sheetName val="Materia Penal"/>
      <sheetName val="GráficasJSPAO "/>
      <sheetName val="JSPAO CONCENTRADO"/>
      <sheetName val="GRAFCIV"/>
      <sheetName val="MCIVIL"/>
      <sheetName val="GRAFMER"/>
      <sheetName val="MERCANTIL"/>
      <sheetName val="GRAFAM"/>
      <sheetName val="FAMILIAE"/>
      <sheetName val="INSTRUCCION"/>
      <sheetName val="EJECUCIÓN"/>
      <sheetName val="SANCIONES PENALES"/>
      <sheetName val="1 Guridi"/>
      <sheetName val="2 Guridi"/>
      <sheetName val="1 Sanchez"/>
      <sheetName val="2 Sanchez"/>
      <sheetName val="JSPAO GURIDI"/>
      <sheetName val="JSPAO SANCHEZ"/>
      <sheetName val="1 CUAUH"/>
      <sheetName val="2 CUAUH "/>
      <sheetName val="3 CUAUH  "/>
      <sheetName val="4 CUAUH "/>
      <sheetName val="MERyORA"/>
      <sheetName val="JUAREZ"/>
      <sheetName val="ZARAG"/>
      <sheetName val="1FAMCUAUH"/>
      <sheetName val="2FAMCUAUH"/>
      <sheetName val="3FAMCUAUH"/>
      <sheetName val="4FAMCUAH"/>
      <sheetName val="FAMJUAREZ"/>
      <sheetName val="FAMZARAGO"/>
      <sheetName val="MORE"/>
      <sheetName val="OCAMPO"/>
      <sheetName val="XICOH"/>
      <sheetName val="CONCENTRADO TO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6">
          <cell r="E6">
            <v>52</v>
          </cell>
          <cell r="F6">
            <v>0</v>
          </cell>
        </row>
        <row r="9">
          <cell r="E9">
            <v>40</v>
          </cell>
          <cell r="F9">
            <v>0</v>
          </cell>
        </row>
        <row r="19">
          <cell r="E19">
            <v>3</v>
          </cell>
          <cell r="F19">
            <v>0</v>
          </cell>
        </row>
        <row r="20">
          <cell r="E20">
            <v>4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5</v>
          </cell>
          <cell r="F24">
            <v>0</v>
          </cell>
        </row>
        <row r="25">
          <cell r="E25">
            <v>7</v>
          </cell>
          <cell r="F25">
            <v>0</v>
          </cell>
        </row>
        <row r="26">
          <cell r="E26">
            <v>2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732</v>
          </cell>
          <cell r="F28">
            <v>90</v>
          </cell>
        </row>
        <row r="29">
          <cell r="E29">
            <v>3</v>
          </cell>
          <cell r="F29">
            <v>5</v>
          </cell>
        </row>
        <row r="30">
          <cell r="E30">
            <v>22</v>
          </cell>
          <cell r="F30">
            <v>2</v>
          </cell>
        </row>
        <row r="31">
          <cell r="E31">
            <v>19</v>
          </cell>
          <cell r="F31">
            <v>2</v>
          </cell>
        </row>
        <row r="32">
          <cell r="E32">
            <v>3</v>
          </cell>
          <cell r="F32">
            <v>0</v>
          </cell>
        </row>
        <row r="33">
          <cell r="E33">
            <v>1</v>
          </cell>
          <cell r="F33">
            <v>1</v>
          </cell>
        </row>
        <row r="34">
          <cell r="E34">
            <v>6</v>
          </cell>
          <cell r="F34">
            <v>6</v>
          </cell>
        </row>
        <row r="35">
          <cell r="E35">
            <v>4</v>
          </cell>
          <cell r="F35">
            <v>1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4</v>
          </cell>
          <cell r="F38">
            <v>0</v>
          </cell>
        </row>
        <row r="39">
          <cell r="E39">
            <v>6</v>
          </cell>
          <cell r="F39">
            <v>0</v>
          </cell>
        </row>
        <row r="40">
          <cell r="E40">
            <v>6</v>
          </cell>
          <cell r="F40">
            <v>1</v>
          </cell>
        </row>
        <row r="41">
          <cell r="E41">
            <v>3</v>
          </cell>
          <cell r="F41">
            <v>1</v>
          </cell>
        </row>
        <row r="42">
          <cell r="E42">
            <v>3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4">
          <cell r="E44">
            <v>1</v>
          </cell>
          <cell r="F44">
            <v>1</v>
          </cell>
        </row>
        <row r="45">
          <cell r="E45">
            <v>1</v>
          </cell>
          <cell r="F45">
            <v>0</v>
          </cell>
        </row>
        <row r="46">
          <cell r="E46">
            <v>1</v>
          </cell>
          <cell r="F46">
            <v>0</v>
          </cell>
        </row>
        <row r="47">
          <cell r="E47">
            <v>0</v>
          </cell>
          <cell r="F47">
            <v>0</v>
          </cell>
        </row>
        <row r="48">
          <cell r="E48">
            <v>1</v>
          </cell>
          <cell r="F48">
            <v>0</v>
          </cell>
        </row>
        <row r="49">
          <cell r="E49">
            <v>0</v>
          </cell>
          <cell r="F49">
            <v>0</v>
          </cell>
        </row>
        <row r="50">
          <cell r="E50">
            <v>244</v>
          </cell>
          <cell r="F50">
            <v>20</v>
          </cell>
        </row>
        <row r="51">
          <cell r="E51">
            <v>0</v>
          </cell>
          <cell r="F51">
            <v>0</v>
          </cell>
        </row>
      </sheetData>
      <sheetData sheetId="22">
        <row r="6">
          <cell r="E6">
            <v>61</v>
          </cell>
          <cell r="F6">
            <v>0</v>
          </cell>
        </row>
        <row r="9">
          <cell r="E9">
            <v>58</v>
          </cell>
          <cell r="F9">
            <v>0</v>
          </cell>
        </row>
        <row r="19">
          <cell r="E19">
            <v>4</v>
          </cell>
          <cell r="F19">
            <v>0</v>
          </cell>
        </row>
        <row r="20">
          <cell r="E20">
            <v>7</v>
          </cell>
          <cell r="F20">
            <v>4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5</v>
          </cell>
          <cell r="F24">
            <v>2</v>
          </cell>
        </row>
        <row r="25">
          <cell r="E25">
            <v>10</v>
          </cell>
          <cell r="F25">
            <v>3</v>
          </cell>
        </row>
        <row r="26">
          <cell r="E26">
            <v>2</v>
          </cell>
          <cell r="F26">
            <v>0</v>
          </cell>
        </row>
        <row r="27">
          <cell r="E27">
            <v>5</v>
          </cell>
          <cell r="F27">
            <v>1</v>
          </cell>
        </row>
        <row r="28">
          <cell r="E28">
            <v>900</v>
          </cell>
          <cell r="F28">
            <v>54</v>
          </cell>
        </row>
        <row r="29">
          <cell r="E29">
            <v>16</v>
          </cell>
          <cell r="F29">
            <v>4</v>
          </cell>
        </row>
        <row r="30">
          <cell r="E30">
            <v>19</v>
          </cell>
          <cell r="F30">
            <v>1</v>
          </cell>
        </row>
        <row r="31">
          <cell r="E31">
            <v>19</v>
          </cell>
          <cell r="F31">
            <v>1</v>
          </cell>
        </row>
        <row r="32">
          <cell r="E32">
            <v>0</v>
          </cell>
          <cell r="F32">
            <v>0</v>
          </cell>
        </row>
        <row r="33">
          <cell r="E33">
            <v>27</v>
          </cell>
          <cell r="F33">
            <v>12</v>
          </cell>
        </row>
        <row r="34">
          <cell r="E34">
            <v>20</v>
          </cell>
          <cell r="F34">
            <v>6</v>
          </cell>
        </row>
        <row r="35">
          <cell r="E35">
            <v>3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4</v>
          </cell>
          <cell r="F38">
            <v>0</v>
          </cell>
        </row>
        <row r="39">
          <cell r="E39">
            <v>4</v>
          </cell>
          <cell r="F39">
            <v>0</v>
          </cell>
        </row>
        <row r="40">
          <cell r="E40">
            <v>1</v>
          </cell>
          <cell r="F40">
            <v>0</v>
          </cell>
        </row>
        <row r="41">
          <cell r="E41">
            <v>1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4">
          <cell r="E44">
            <v>2</v>
          </cell>
          <cell r="F44">
            <v>0</v>
          </cell>
        </row>
        <row r="45">
          <cell r="E45">
            <v>1</v>
          </cell>
          <cell r="F45">
            <v>0</v>
          </cell>
        </row>
        <row r="46">
          <cell r="E46">
            <v>1</v>
          </cell>
          <cell r="F46">
            <v>0</v>
          </cell>
        </row>
        <row r="47">
          <cell r="E47">
            <v>0</v>
          </cell>
          <cell r="F47">
            <v>0</v>
          </cell>
        </row>
        <row r="48">
          <cell r="E48">
            <v>1</v>
          </cell>
          <cell r="F48">
            <v>0</v>
          </cell>
        </row>
        <row r="49">
          <cell r="E49">
            <v>3</v>
          </cell>
          <cell r="F49">
            <v>1</v>
          </cell>
        </row>
        <row r="50">
          <cell r="E50">
            <v>155</v>
          </cell>
          <cell r="F50">
            <v>8</v>
          </cell>
        </row>
        <row r="51">
          <cell r="E51">
            <v>0</v>
          </cell>
          <cell r="F51">
            <v>0</v>
          </cell>
        </row>
      </sheetData>
      <sheetData sheetId="23">
        <row r="6">
          <cell r="E6">
            <v>71</v>
          </cell>
          <cell r="F6">
            <v>0</v>
          </cell>
        </row>
        <row r="9">
          <cell r="E9">
            <v>62</v>
          </cell>
          <cell r="F9">
            <v>0</v>
          </cell>
        </row>
        <row r="19">
          <cell r="E19">
            <v>1</v>
          </cell>
          <cell r="F19">
            <v>0</v>
          </cell>
        </row>
        <row r="20">
          <cell r="E20">
            <v>2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4</v>
          </cell>
          <cell r="F23">
            <v>0</v>
          </cell>
        </row>
        <row r="24">
          <cell r="E24">
            <v>4</v>
          </cell>
          <cell r="F24">
            <v>0</v>
          </cell>
        </row>
        <row r="25">
          <cell r="E25">
            <v>2</v>
          </cell>
          <cell r="F25">
            <v>0</v>
          </cell>
        </row>
        <row r="26">
          <cell r="E26">
            <v>2</v>
          </cell>
          <cell r="F26">
            <v>0</v>
          </cell>
        </row>
        <row r="27">
          <cell r="E27">
            <v>3</v>
          </cell>
          <cell r="F27">
            <v>0</v>
          </cell>
        </row>
        <row r="28">
          <cell r="E28">
            <v>799</v>
          </cell>
          <cell r="F28">
            <v>73</v>
          </cell>
        </row>
        <row r="29">
          <cell r="E29">
            <v>11</v>
          </cell>
          <cell r="F29">
            <v>10</v>
          </cell>
        </row>
        <row r="30">
          <cell r="E30">
            <v>19</v>
          </cell>
          <cell r="F30">
            <v>2</v>
          </cell>
        </row>
        <row r="31">
          <cell r="E31">
            <v>16</v>
          </cell>
          <cell r="F31">
            <v>2</v>
          </cell>
        </row>
        <row r="32">
          <cell r="E32">
            <v>3</v>
          </cell>
          <cell r="F32">
            <v>0</v>
          </cell>
        </row>
        <row r="33">
          <cell r="E33">
            <v>28</v>
          </cell>
          <cell r="F33">
            <v>5</v>
          </cell>
        </row>
        <row r="34">
          <cell r="E34">
            <v>10</v>
          </cell>
          <cell r="F34">
            <v>6</v>
          </cell>
        </row>
        <row r="35">
          <cell r="E35">
            <v>1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6</v>
          </cell>
          <cell r="F38">
            <v>0</v>
          </cell>
        </row>
        <row r="39">
          <cell r="E39">
            <v>3</v>
          </cell>
          <cell r="F39">
            <v>0</v>
          </cell>
        </row>
        <row r="40">
          <cell r="E40">
            <v>1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1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4">
          <cell r="E44">
            <v>0</v>
          </cell>
          <cell r="F44">
            <v>1</v>
          </cell>
        </row>
        <row r="45">
          <cell r="E45">
            <v>1</v>
          </cell>
          <cell r="F45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1</v>
          </cell>
          <cell r="F47">
            <v>0</v>
          </cell>
        </row>
        <row r="48">
          <cell r="E48">
            <v>1</v>
          </cell>
          <cell r="F48">
            <v>0</v>
          </cell>
        </row>
        <row r="49">
          <cell r="E49">
            <v>2</v>
          </cell>
          <cell r="F49">
            <v>0</v>
          </cell>
        </row>
        <row r="50">
          <cell r="E50">
            <v>105</v>
          </cell>
          <cell r="F50">
            <v>10</v>
          </cell>
        </row>
        <row r="51">
          <cell r="E51">
            <v>0</v>
          </cell>
          <cell r="F51">
            <v>0</v>
          </cell>
        </row>
      </sheetData>
      <sheetData sheetId="24">
        <row r="6">
          <cell r="E6">
            <v>75</v>
          </cell>
          <cell r="F6">
            <v>0</v>
          </cell>
        </row>
        <row r="9">
          <cell r="E9">
            <v>75</v>
          </cell>
          <cell r="F9">
            <v>0</v>
          </cell>
        </row>
        <row r="19">
          <cell r="E19">
            <v>3</v>
          </cell>
          <cell r="F19">
            <v>0</v>
          </cell>
        </row>
        <row r="20">
          <cell r="E20">
            <v>3</v>
          </cell>
          <cell r="F20">
            <v>1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3</v>
          </cell>
          <cell r="F24">
            <v>1</v>
          </cell>
        </row>
        <row r="25">
          <cell r="E25">
            <v>3</v>
          </cell>
          <cell r="F25">
            <v>3</v>
          </cell>
        </row>
        <row r="26">
          <cell r="E26">
            <v>2</v>
          </cell>
          <cell r="F26">
            <v>0</v>
          </cell>
        </row>
        <row r="27">
          <cell r="E27">
            <v>3</v>
          </cell>
          <cell r="F27">
            <v>0</v>
          </cell>
        </row>
        <row r="28">
          <cell r="E28">
            <v>490</v>
          </cell>
          <cell r="F28">
            <v>126</v>
          </cell>
        </row>
        <row r="29">
          <cell r="E29">
            <v>10</v>
          </cell>
          <cell r="F29">
            <v>8</v>
          </cell>
        </row>
        <row r="30">
          <cell r="E30">
            <v>29</v>
          </cell>
          <cell r="F30">
            <v>5</v>
          </cell>
        </row>
        <row r="31">
          <cell r="E31">
            <v>27</v>
          </cell>
          <cell r="F31">
            <v>5</v>
          </cell>
        </row>
        <row r="32">
          <cell r="E32">
            <v>2</v>
          </cell>
          <cell r="F32">
            <v>0</v>
          </cell>
        </row>
        <row r="33">
          <cell r="E33">
            <v>25</v>
          </cell>
          <cell r="F33">
            <v>5</v>
          </cell>
        </row>
        <row r="34">
          <cell r="E34">
            <v>2</v>
          </cell>
          <cell r="F34">
            <v>2</v>
          </cell>
        </row>
        <row r="35">
          <cell r="E35">
            <v>1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1</v>
          </cell>
          <cell r="F38">
            <v>1</v>
          </cell>
        </row>
        <row r="39">
          <cell r="E39">
            <v>2</v>
          </cell>
          <cell r="F39">
            <v>0</v>
          </cell>
        </row>
        <row r="40">
          <cell r="E40">
            <v>4</v>
          </cell>
          <cell r="F40">
            <v>0</v>
          </cell>
        </row>
        <row r="41">
          <cell r="E41">
            <v>2</v>
          </cell>
          <cell r="F41">
            <v>0</v>
          </cell>
        </row>
        <row r="42">
          <cell r="E42">
            <v>1</v>
          </cell>
          <cell r="F42">
            <v>0</v>
          </cell>
        </row>
        <row r="43">
          <cell r="E43">
            <v>1</v>
          </cell>
          <cell r="F43">
            <v>0</v>
          </cell>
        </row>
        <row r="44">
          <cell r="E44">
            <v>12</v>
          </cell>
          <cell r="F44">
            <v>2</v>
          </cell>
        </row>
        <row r="45">
          <cell r="E45">
            <v>1</v>
          </cell>
          <cell r="F45">
            <v>0</v>
          </cell>
        </row>
        <row r="46">
          <cell r="E46">
            <v>1</v>
          </cell>
          <cell r="F46">
            <v>0</v>
          </cell>
        </row>
        <row r="47">
          <cell r="E47">
            <v>0</v>
          </cell>
          <cell r="F47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5</v>
          </cell>
          <cell r="F49">
            <v>0</v>
          </cell>
        </row>
        <row r="50">
          <cell r="E50">
            <v>175</v>
          </cell>
          <cell r="F50">
            <v>30</v>
          </cell>
        </row>
        <row r="51">
          <cell r="E51">
            <v>0</v>
          </cell>
          <cell r="F51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6">
          <cell r="E6">
            <v>12</v>
          </cell>
          <cell r="F6">
            <v>6</v>
          </cell>
          <cell r="G6">
            <v>50</v>
          </cell>
        </row>
        <row r="9">
          <cell r="E9">
            <v>12</v>
          </cell>
          <cell r="F9">
            <v>6</v>
          </cell>
          <cell r="G9">
            <v>50</v>
          </cell>
        </row>
        <row r="25">
          <cell r="E25">
            <v>0</v>
          </cell>
          <cell r="F25">
            <v>1</v>
          </cell>
          <cell r="G25">
            <v>7</v>
          </cell>
        </row>
        <row r="26">
          <cell r="E26">
            <v>2</v>
          </cell>
          <cell r="F26">
            <v>0</v>
          </cell>
          <cell r="G26">
            <v>1</v>
          </cell>
        </row>
        <row r="27">
          <cell r="E27">
            <v>0</v>
          </cell>
          <cell r="F27">
            <v>0</v>
          </cell>
          <cell r="G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</row>
        <row r="30">
          <cell r="E30">
            <v>0</v>
          </cell>
          <cell r="F30">
            <v>5</v>
          </cell>
          <cell r="G30">
            <v>6</v>
          </cell>
        </row>
        <row r="31">
          <cell r="E31">
            <v>1</v>
          </cell>
          <cell r="F31">
            <v>3</v>
          </cell>
          <cell r="G31">
            <v>2</v>
          </cell>
        </row>
        <row r="32">
          <cell r="E32">
            <v>1</v>
          </cell>
          <cell r="F32">
            <v>4</v>
          </cell>
          <cell r="G32">
            <v>4</v>
          </cell>
        </row>
        <row r="33">
          <cell r="E33">
            <v>1</v>
          </cell>
          <cell r="F33">
            <v>0</v>
          </cell>
          <cell r="G33">
            <v>8</v>
          </cell>
        </row>
        <row r="34">
          <cell r="E34">
            <v>184</v>
          </cell>
          <cell r="F34">
            <v>77</v>
          </cell>
          <cell r="G34">
            <v>339</v>
          </cell>
        </row>
        <row r="35">
          <cell r="E35">
            <v>0</v>
          </cell>
          <cell r="F35">
            <v>1</v>
          </cell>
          <cell r="G35">
            <v>20</v>
          </cell>
        </row>
        <row r="36">
          <cell r="E36">
            <v>7</v>
          </cell>
          <cell r="F36">
            <v>2</v>
          </cell>
          <cell r="G36">
            <v>11</v>
          </cell>
        </row>
        <row r="37">
          <cell r="E37">
            <v>6</v>
          </cell>
          <cell r="F37">
            <v>2</v>
          </cell>
          <cell r="G37">
            <v>11</v>
          </cell>
        </row>
        <row r="38">
          <cell r="E38">
            <v>1</v>
          </cell>
          <cell r="F38">
            <v>0</v>
          </cell>
          <cell r="G38">
            <v>0</v>
          </cell>
        </row>
        <row r="39">
          <cell r="E39">
            <v>13</v>
          </cell>
          <cell r="F39">
            <v>6</v>
          </cell>
          <cell r="G39">
            <v>13</v>
          </cell>
        </row>
        <row r="40">
          <cell r="E40">
            <v>3</v>
          </cell>
          <cell r="F40">
            <v>3</v>
          </cell>
          <cell r="G40">
            <v>2</v>
          </cell>
        </row>
        <row r="41">
          <cell r="E41">
            <v>0</v>
          </cell>
          <cell r="F41">
            <v>2</v>
          </cell>
          <cell r="G41">
            <v>1</v>
          </cell>
        </row>
        <row r="42">
          <cell r="E42">
            <v>0</v>
          </cell>
          <cell r="F42">
            <v>0</v>
          </cell>
          <cell r="G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</row>
        <row r="44">
          <cell r="E44">
            <v>1</v>
          </cell>
          <cell r="F44">
            <v>0</v>
          </cell>
          <cell r="G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</row>
        <row r="46">
          <cell r="E46">
            <v>1</v>
          </cell>
          <cell r="F46">
            <v>0</v>
          </cell>
          <cell r="G46">
            <v>0</v>
          </cell>
        </row>
        <row r="47">
          <cell r="E47">
            <v>1</v>
          </cell>
          <cell r="F47">
            <v>0</v>
          </cell>
          <cell r="G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</row>
        <row r="50">
          <cell r="E50">
            <v>0</v>
          </cell>
          <cell r="F50">
            <v>3</v>
          </cell>
          <cell r="G50">
            <v>0</v>
          </cell>
        </row>
        <row r="51">
          <cell r="E51">
            <v>1</v>
          </cell>
          <cell r="F51">
            <v>0</v>
          </cell>
          <cell r="G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</row>
        <row r="53">
          <cell r="E53">
            <v>1</v>
          </cell>
          <cell r="F53">
            <v>0</v>
          </cell>
          <cell r="G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</row>
        <row r="55">
          <cell r="E55">
            <v>2</v>
          </cell>
          <cell r="F55">
            <v>0</v>
          </cell>
          <cell r="G55">
            <v>0</v>
          </cell>
        </row>
        <row r="56">
          <cell r="E56">
            <v>44</v>
          </cell>
          <cell r="F56">
            <v>37</v>
          </cell>
          <cell r="G56">
            <v>97</v>
          </cell>
        </row>
        <row r="57">
          <cell r="E57">
            <v>0</v>
          </cell>
          <cell r="F57">
            <v>0</v>
          </cell>
          <cell r="G57">
            <v>0</v>
          </cell>
        </row>
      </sheetData>
      <sheetData sheetId="35">
        <row r="6">
          <cell r="E6">
            <v>56</v>
          </cell>
          <cell r="F6">
            <v>9</v>
          </cell>
          <cell r="G6">
            <v>77</v>
          </cell>
        </row>
        <row r="9">
          <cell r="E9">
            <v>51</v>
          </cell>
          <cell r="F9">
            <v>7</v>
          </cell>
          <cell r="G9">
            <v>74</v>
          </cell>
        </row>
        <row r="25">
          <cell r="E25">
            <v>5</v>
          </cell>
          <cell r="F25">
            <v>7</v>
          </cell>
          <cell r="G25">
            <v>15</v>
          </cell>
        </row>
        <row r="26">
          <cell r="E26">
            <v>5</v>
          </cell>
          <cell r="F26">
            <v>9</v>
          </cell>
          <cell r="G26">
            <v>10</v>
          </cell>
        </row>
        <row r="27">
          <cell r="E27">
            <v>0</v>
          </cell>
          <cell r="F27">
            <v>0</v>
          </cell>
          <cell r="G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</row>
        <row r="30">
          <cell r="E30">
            <v>3</v>
          </cell>
          <cell r="F30">
            <v>13</v>
          </cell>
          <cell r="G30">
            <v>9</v>
          </cell>
        </row>
        <row r="31">
          <cell r="E31">
            <v>0</v>
          </cell>
          <cell r="F31">
            <v>2</v>
          </cell>
          <cell r="G31">
            <v>3</v>
          </cell>
        </row>
        <row r="32">
          <cell r="E32">
            <v>9</v>
          </cell>
          <cell r="F32">
            <v>5</v>
          </cell>
          <cell r="G32">
            <v>4</v>
          </cell>
        </row>
        <row r="33">
          <cell r="E33">
            <v>2</v>
          </cell>
          <cell r="F33">
            <v>0</v>
          </cell>
          <cell r="G33">
            <v>3</v>
          </cell>
        </row>
        <row r="34">
          <cell r="E34">
            <v>478</v>
          </cell>
          <cell r="F34">
            <v>253</v>
          </cell>
          <cell r="G34">
            <v>561</v>
          </cell>
        </row>
        <row r="35">
          <cell r="E35">
            <v>3</v>
          </cell>
          <cell r="F35">
            <v>9</v>
          </cell>
          <cell r="G35">
            <v>7</v>
          </cell>
        </row>
        <row r="36">
          <cell r="E36">
            <v>12</v>
          </cell>
          <cell r="F36">
            <v>3</v>
          </cell>
          <cell r="G36">
            <v>9</v>
          </cell>
        </row>
        <row r="37">
          <cell r="E37">
            <v>10</v>
          </cell>
          <cell r="F37">
            <v>3</v>
          </cell>
          <cell r="G37">
            <v>9</v>
          </cell>
        </row>
        <row r="38">
          <cell r="E38">
            <v>2</v>
          </cell>
          <cell r="F38">
            <v>0</v>
          </cell>
          <cell r="G38">
            <v>0</v>
          </cell>
        </row>
        <row r="39">
          <cell r="E39">
            <v>35</v>
          </cell>
          <cell r="F39">
            <v>20</v>
          </cell>
          <cell r="G39">
            <v>43</v>
          </cell>
        </row>
        <row r="40">
          <cell r="E40">
            <v>8</v>
          </cell>
          <cell r="F40">
            <v>4</v>
          </cell>
          <cell r="G40">
            <v>13</v>
          </cell>
        </row>
        <row r="41">
          <cell r="E41">
            <v>3</v>
          </cell>
          <cell r="F41">
            <v>1</v>
          </cell>
          <cell r="G41">
            <v>2</v>
          </cell>
        </row>
        <row r="42">
          <cell r="E42">
            <v>0</v>
          </cell>
          <cell r="F42">
            <v>0</v>
          </cell>
          <cell r="G42">
            <v>0</v>
          </cell>
        </row>
        <row r="43">
          <cell r="E43">
            <v>0</v>
          </cell>
          <cell r="F43">
            <v>0</v>
          </cell>
          <cell r="G43">
            <v>30</v>
          </cell>
        </row>
        <row r="44">
          <cell r="E44">
            <v>5</v>
          </cell>
          <cell r="F44">
            <v>0</v>
          </cell>
          <cell r="G44">
            <v>1</v>
          </cell>
        </row>
        <row r="45">
          <cell r="E45">
            <v>5</v>
          </cell>
          <cell r="F45">
            <v>0</v>
          </cell>
          <cell r="G45">
            <v>1</v>
          </cell>
        </row>
        <row r="46">
          <cell r="E46">
            <v>7</v>
          </cell>
          <cell r="F46">
            <v>0</v>
          </cell>
          <cell r="G46">
            <v>3</v>
          </cell>
        </row>
        <row r="47">
          <cell r="E47">
            <v>5</v>
          </cell>
          <cell r="F47">
            <v>0</v>
          </cell>
          <cell r="G47">
            <v>2</v>
          </cell>
        </row>
        <row r="48">
          <cell r="E48">
            <v>1</v>
          </cell>
          <cell r="F48">
            <v>0</v>
          </cell>
          <cell r="G48">
            <v>1</v>
          </cell>
        </row>
        <row r="49">
          <cell r="E49">
            <v>1</v>
          </cell>
          <cell r="F49">
            <v>0</v>
          </cell>
          <cell r="G49">
            <v>0</v>
          </cell>
        </row>
        <row r="50">
          <cell r="E50">
            <v>2</v>
          </cell>
          <cell r="F50">
            <v>2</v>
          </cell>
          <cell r="G50">
            <v>1</v>
          </cell>
        </row>
        <row r="51">
          <cell r="E51">
            <v>0</v>
          </cell>
          <cell r="F51">
            <v>5</v>
          </cell>
          <cell r="G51">
            <v>1</v>
          </cell>
        </row>
        <row r="52">
          <cell r="E52">
            <v>0</v>
          </cell>
          <cell r="F52">
            <v>1</v>
          </cell>
          <cell r="G52">
            <v>0</v>
          </cell>
        </row>
        <row r="53">
          <cell r="E53">
            <v>0</v>
          </cell>
          <cell r="F53">
            <v>4</v>
          </cell>
          <cell r="G53">
            <v>1</v>
          </cell>
        </row>
        <row r="54">
          <cell r="E54">
            <v>2</v>
          </cell>
          <cell r="F54">
            <v>1</v>
          </cell>
          <cell r="G54">
            <v>0</v>
          </cell>
        </row>
        <row r="55">
          <cell r="E55">
            <v>0</v>
          </cell>
          <cell r="F55">
            <v>2</v>
          </cell>
          <cell r="G55">
            <v>1</v>
          </cell>
        </row>
        <row r="56">
          <cell r="E56">
            <v>73</v>
          </cell>
          <cell r="F56">
            <v>49</v>
          </cell>
          <cell r="G56">
            <v>85</v>
          </cell>
        </row>
        <row r="57">
          <cell r="E57">
            <v>0</v>
          </cell>
          <cell r="F57">
            <v>0</v>
          </cell>
          <cell r="G57">
            <v>0</v>
          </cell>
        </row>
      </sheetData>
      <sheetData sheetId="36">
        <row r="6">
          <cell r="E6">
            <v>69</v>
          </cell>
          <cell r="F6">
            <v>11</v>
          </cell>
          <cell r="G6">
            <v>49</v>
          </cell>
        </row>
        <row r="9">
          <cell r="E9">
            <v>69</v>
          </cell>
          <cell r="F9">
            <v>11</v>
          </cell>
          <cell r="G9">
            <v>49</v>
          </cell>
        </row>
        <row r="25">
          <cell r="E25">
            <v>0</v>
          </cell>
          <cell r="F25">
            <v>0</v>
          </cell>
          <cell r="G25">
            <v>2</v>
          </cell>
        </row>
        <row r="26">
          <cell r="E26">
            <v>4</v>
          </cell>
          <cell r="F26">
            <v>2</v>
          </cell>
          <cell r="G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</row>
        <row r="30">
          <cell r="E30">
            <v>4</v>
          </cell>
          <cell r="F30">
            <v>9</v>
          </cell>
          <cell r="G30">
            <v>6</v>
          </cell>
        </row>
        <row r="31">
          <cell r="E31">
            <v>2</v>
          </cell>
          <cell r="F31">
            <v>1</v>
          </cell>
          <cell r="G31">
            <v>5</v>
          </cell>
        </row>
        <row r="32">
          <cell r="E32">
            <v>8</v>
          </cell>
          <cell r="F32">
            <v>2</v>
          </cell>
          <cell r="G32">
            <v>5</v>
          </cell>
        </row>
        <row r="33">
          <cell r="E33">
            <v>1</v>
          </cell>
          <cell r="F33">
            <v>0</v>
          </cell>
          <cell r="G33">
            <v>2</v>
          </cell>
        </row>
        <row r="34">
          <cell r="E34">
            <v>459</v>
          </cell>
          <cell r="F34">
            <v>106</v>
          </cell>
          <cell r="G34">
            <v>325</v>
          </cell>
        </row>
        <row r="35">
          <cell r="E35">
            <v>122</v>
          </cell>
          <cell r="F35">
            <v>0</v>
          </cell>
          <cell r="G35">
            <v>0</v>
          </cell>
        </row>
        <row r="36">
          <cell r="E36">
            <v>61</v>
          </cell>
          <cell r="F36">
            <v>5</v>
          </cell>
          <cell r="G36">
            <v>56</v>
          </cell>
        </row>
        <row r="37">
          <cell r="E37">
            <v>41</v>
          </cell>
          <cell r="F37">
            <v>5</v>
          </cell>
          <cell r="G37">
            <v>47</v>
          </cell>
        </row>
        <row r="38">
          <cell r="E38">
            <v>20</v>
          </cell>
          <cell r="F38">
            <v>0</v>
          </cell>
          <cell r="G38">
            <v>9</v>
          </cell>
        </row>
        <row r="39">
          <cell r="E39">
            <v>0</v>
          </cell>
          <cell r="F39">
            <v>0</v>
          </cell>
          <cell r="G39">
            <v>0</v>
          </cell>
        </row>
        <row r="40">
          <cell r="E40">
            <v>10</v>
          </cell>
          <cell r="F40">
            <v>1</v>
          </cell>
          <cell r="G40">
            <v>18</v>
          </cell>
        </row>
        <row r="41">
          <cell r="E41">
            <v>3</v>
          </cell>
          <cell r="F41">
            <v>1</v>
          </cell>
          <cell r="G41">
            <v>0</v>
          </cell>
        </row>
        <row r="42">
          <cell r="E42">
            <v>15</v>
          </cell>
          <cell r="F42">
            <v>0</v>
          </cell>
          <cell r="G42">
            <v>30</v>
          </cell>
        </row>
        <row r="43">
          <cell r="E43">
            <v>0</v>
          </cell>
          <cell r="F43">
            <v>1</v>
          </cell>
          <cell r="G43">
            <v>0</v>
          </cell>
        </row>
        <row r="44">
          <cell r="E44">
            <v>1</v>
          </cell>
          <cell r="F44">
            <v>0</v>
          </cell>
          <cell r="G44">
            <v>2</v>
          </cell>
        </row>
        <row r="45">
          <cell r="E45">
            <v>3</v>
          </cell>
          <cell r="F45">
            <v>0</v>
          </cell>
          <cell r="G45">
            <v>1</v>
          </cell>
        </row>
        <row r="46">
          <cell r="E46">
            <v>2</v>
          </cell>
          <cell r="F46">
            <v>0</v>
          </cell>
          <cell r="G46">
            <v>2</v>
          </cell>
        </row>
        <row r="47">
          <cell r="E47">
            <v>0</v>
          </cell>
          <cell r="F47">
            <v>0</v>
          </cell>
          <cell r="G47">
            <v>2</v>
          </cell>
        </row>
        <row r="48">
          <cell r="E48">
            <v>2</v>
          </cell>
          <cell r="F48">
            <v>0</v>
          </cell>
          <cell r="G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</row>
        <row r="50">
          <cell r="E50">
            <v>3</v>
          </cell>
          <cell r="F50">
            <v>1</v>
          </cell>
          <cell r="G50">
            <v>1</v>
          </cell>
        </row>
        <row r="51">
          <cell r="E51">
            <v>4</v>
          </cell>
          <cell r="F51">
            <v>1</v>
          </cell>
          <cell r="G51">
            <v>2</v>
          </cell>
        </row>
        <row r="52">
          <cell r="E52">
            <v>0</v>
          </cell>
          <cell r="F52">
            <v>0</v>
          </cell>
          <cell r="G52">
            <v>0</v>
          </cell>
        </row>
        <row r="53">
          <cell r="E53">
            <v>4</v>
          </cell>
          <cell r="F53">
            <v>1</v>
          </cell>
          <cell r="G53">
            <v>2</v>
          </cell>
        </row>
        <row r="54">
          <cell r="E54">
            <v>4</v>
          </cell>
          <cell r="F54">
            <v>1</v>
          </cell>
          <cell r="G54">
            <v>0</v>
          </cell>
        </row>
        <row r="55">
          <cell r="E55">
            <v>5</v>
          </cell>
          <cell r="F55">
            <v>0</v>
          </cell>
          <cell r="G55">
            <v>0</v>
          </cell>
        </row>
        <row r="56">
          <cell r="E56">
            <v>125</v>
          </cell>
          <cell r="F56">
            <v>30</v>
          </cell>
          <cell r="G56">
            <v>85</v>
          </cell>
        </row>
        <row r="57">
          <cell r="E57">
            <v>0</v>
          </cell>
          <cell r="F57">
            <v>0</v>
          </cell>
          <cell r="G57">
            <v>0</v>
          </cell>
        </row>
      </sheetData>
      <sheetData sheetId="3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SUMEN"/>
      <sheetName val="GráficasP"/>
      <sheetName val="Materia Penal"/>
      <sheetName val="GráficasJSPAO "/>
      <sheetName val="JSPAO CONCENTRADO"/>
      <sheetName val="GRAFCIV"/>
      <sheetName val="MCIVIL"/>
      <sheetName val="GRAFMER"/>
      <sheetName val="MERCANTIL"/>
      <sheetName val="GRAFAM"/>
      <sheetName val="FAMILIAE"/>
      <sheetName val="INSTRUCCION"/>
      <sheetName val="EJECUCIÓN"/>
      <sheetName val="SANCIONES PENALES"/>
      <sheetName val="1 Guridi"/>
      <sheetName val="2 Guridi"/>
      <sheetName val="1 Sanchez"/>
      <sheetName val="2 Sanchez"/>
      <sheetName val="JSPAO GURIDI"/>
      <sheetName val="JSPAO SANCHEZ"/>
      <sheetName val="1 CUAUH"/>
      <sheetName val="2 CUAUH "/>
      <sheetName val="3 CUAUH  "/>
      <sheetName val="4 CUAUH "/>
      <sheetName val="MERyORA"/>
      <sheetName val="JUAREZ"/>
      <sheetName val="ZARAG"/>
      <sheetName val="1FAMCUAUH"/>
      <sheetName val="2FAMCUAUH"/>
      <sheetName val="3FAMCUAUH"/>
      <sheetName val="4FAMCUAH"/>
      <sheetName val="FAMJUAREZ"/>
      <sheetName val="FAMZARAGO"/>
      <sheetName val="MORE"/>
      <sheetName val="OCAMPO"/>
      <sheetName val="XICOH"/>
      <sheetName val="CONCENTRADO TO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6">
          <cell r="E6">
            <v>21</v>
          </cell>
          <cell r="F6">
            <v>0</v>
          </cell>
        </row>
        <row r="9">
          <cell r="E9">
            <v>18</v>
          </cell>
          <cell r="F9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2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3</v>
          </cell>
          <cell r="F24">
            <v>0</v>
          </cell>
        </row>
        <row r="25">
          <cell r="E25">
            <v>1</v>
          </cell>
          <cell r="F25">
            <v>1</v>
          </cell>
        </row>
        <row r="26">
          <cell r="E26">
            <v>1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477</v>
          </cell>
          <cell r="F28">
            <v>27</v>
          </cell>
        </row>
        <row r="29">
          <cell r="E29">
            <v>1</v>
          </cell>
          <cell r="F29">
            <v>2</v>
          </cell>
        </row>
        <row r="30">
          <cell r="E30">
            <v>5</v>
          </cell>
          <cell r="F30">
            <v>2</v>
          </cell>
        </row>
        <row r="31">
          <cell r="E31">
            <v>5</v>
          </cell>
          <cell r="F31">
            <v>2</v>
          </cell>
        </row>
        <row r="32">
          <cell r="E32">
            <v>0</v>
          </cell>
          <cell r="F32">
            <v>0</v>
          </cell>
        </row>
        <row r="33">
          <cell r="E33">
            <v>2</v>
          </cell>
          <cell r="F33">
            <v>0</v>
          </cell>
        </row>
        <row r="34">
          <cell r="E34">
            <v>1</v>
          </cell>
          <cell r="F34">
            <v>0</v>
          </cell>
        </row>
        <row r="35">
          <cell r="E35">
            <v>1</v>
          </cell>
          <cell r="F35">
            <v>1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1</v>
          </cell>
          <cell r="F38">
            <v>0</v>
          </cell>
        </row>
        <row r="39">
          <cell r="E39">
            <v>2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4">
          <cell r="E44">
            <v>1</v>
          </cell>
          <cell r="F44">
            <v>0</v>
          </cell>
        </row>
        <row r="45">
          <cell r="E45">
            <v>0</v>
          </cell>
          <cell r="F45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0</v>
          </cell>
          <cell r="F47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1</v>
          </cell>
          <cell r="F49">
            <v>1</v>
          </cell>
        </row>
        <row r="50">
          <cell r="E50">
            <v>191</v>
          </cell>
          <cell r="F50">
            <v>4</v>
          </cell>
        </row>
        <row r="51">
          <cell r="E51">
            <v>0</v>
          </cell>
          <cell r="F51">
            <v>0</v>
          </cell>
        </row>
      </sheetData>
      <sheetData sheetId="22">
        <row r="6">
          <cell r="E6">
            <v>35</v>
          </cell>
          <cell r="F6">
            <v>0</v>
          </cell>
        </row>
        <row r="9">
          <cell r="E9">
            <v>33</v>
          </cell>
          <cell r="F9">
            <v>0</v>
          </cell>
        </row>
        <row r="19">
          <cell r="E19">
            <v>30</v>
          </cell>
          <cell r="F19">
            <v>0</v>
          </cell>
        </row>
        <row r="20">
          <cell r="E20">
            <v>3</v>
          </cell>
          <cell r="F20">
            <v>1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2</v>
          </cell>
          <cell r="F24">
            <v>0</v>
          </cell>
        </row>
        <row r="25">
          <cell r="E25">
            <v>2</v>
          </cell>
          <cell r="F25">
            <v>0</v>
          </cell>
        </row>
        <row r="26">
          <cell r="E26">
            <v>1</v>
          </cell>
          <cell r="F26">
            <v>0</v>
          </cell>
        </row>
        <row r="27">
          <cell r="E27">
            <v>1</v>
          </cell>
          <cell r="F27">
            <v>0</v>
          </cell>
        </row>
        <row r="28">
          <cell r="E28">
            <v>401</v>
          </cell>
          <cell r="F28">
            <v>29</v>
          </cell>
        </row>
        <row r="29">
          <cell r="E29">
            <v>2</v>
          </cell>
          <cell r="F29">
            <v>2</v>
          </cell>
        </row>
        <row r="30">
          <cell r="E30">
            <v>10</v>
          </cell>
          <cell r="F30">
            <v>6</v>
          </cell>
        </row>
        <row r="31">
          <cell r="E31">
            <v>10</v>
          </cell>
          <cell r="F31">
            <v>6</v>
          </cell>
        </row>
        <row r="32">
          <cell r="E32">
            <v>0</v>
          </cell>
          <cell r="F32">
            <v>0</v>
          </cell>
        </row>
        <row r="33">
          <cell r="E33">
            <v>30</v>
          </cell>
          <cell r="F33">
            <v>6</v>
          </cell>
        </row>
        <row r="34">
          <cell r="E34">
            <v>0</v>
          </cell>
          <cell r="F34">
            <v>0</v>
          </cell>
        </row>
        <row r="35">
          <cell r="E35">
            <v>1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1</v>
          </cell>
        </row>
        <row r="39">
          <cell r="E39">
            <v>3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4">
          <cell r="E44">
            <v>2</v>
          </cell>
          <cell r="F44">
            <v>0</v>
          </cell>
        </row>
        <row r="45">
          <cell r="E45">
            <v>1</v>
          </cell>
          <cell r="F45">
            <v>0</v>
          </cell>
        </row>
        <row r="46">
          <cell r="E46">
            <v>1</v>
          </cell>
          <cell r="F46">
            <v>0</v>
          </cell>
        </row>
        <row r="47">
          <cell r="E47">
            <v>0</v>
          </cell>
          <cell r="F47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2</v>
          </cell>
          <cell r="F49">
            <v>0</v>
          </cell>
        </row>
        <row r="50">
          <cell r="E50">
            <v>55</v>
          </cell>
          <cell r="F50">
            <v>4</v>
          </cell>
        </row>
        <row r="51">
          <cell r="E51">
            <v>0</v>
          </cell>
          <cell r="F51">
            <v>0</v>
          </cell>
        </row>
      </sheetData>
      <sheetData sheetId="23">
        <row r="6">
          <cell r="E6">
            <v>36</v>
          </cell>
          <cell r="F6">
            <v>0</v>
          </cell>
        </row>
        <row r="9">
          <cell r="E9">
            <v>32</v>
          </cell>
          <cell r="F9">
            <v>0</v>
          </cell>
        </row>
        <row r="19">
          <cell r="E19">
            <v>1</v>
          </cell>
          <cell r="F19">
            <v>0</v>
          </cell>
        </row>
        <row r="20">
          <cell r="E20">
            <v>0</v>
          </cell>
          <cell r="F20">
            <v>1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3</v>
          </cell>
          <cell r="F24">
            <v>0</v>
          </cell>
        </row>
        <row r="25">
          <cell r="E25">
            <v>1</v>
          </cell>
          <cell r="F25">
            <v>1</v>
          </cell>
        </row>
        <row r="26">
          <cell r="E26">
            <v>0</v>
          </cell>
          <cell r="F26">
            <v>0</v>
          </cell>
        </row>
        <row r="27">
          <cell r="E27">
            <v>1</v>
          </cell>
          <cell r="F27">
            <v>0</v>
          </cell>
        </row>
        <row r="28">
          <cell r="E28">
            <v>402</v>
          </cell>
          <cell r="F28">
            <v>198</v>
          </cell>
        </row>
        <row r="29">
          <cell r="E29">
            <v>8</v>
          </cell>
          <cell r="F29">
            <v>2</v>
          </cell>
        </row>
        <row r="30">
          <cell r="E30">
            <v>24</v>
          </cell>
          <cell r="F30">
            <v>0</v>
          </cell>
        </row>
        <row r="31">
          <cell r="E31">
            <v>21</v>
          </cell>
          <cell r="F31">
            <v>0</v>
          </cell>
        </row>
        <row r="32">
          <cell r="E32">
            <v>3</v>
          </cell>
          <cell r="F32">
            <v>0</v>
          </cell>
        </row>
        <row r="33">
          <cell r="E33">
            <v>17</v>
          </cell>
          <cell r="F33">
            <v>2</v>
          </cell>
        </row>
        <row r="34">
          <cell r="E34">
            <v>12</v>
          </cell>
          <cell r="F34">
            <v>4</v>
          </cell>
        </row>
        <row r="35">
          <cell r="E35">
            <v>0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1</v>
          </cell>
          <cell r="F39">
            <v>1</v>
          </cell>
        </row>
        <row r="40">
          <cell r="E40">
            <v>4</v>
          </cell>
          <cell r="F40">
            <v>0</v>
          </cell>
        </row>
        <row r="41">
          <cell r="E41">
            <v>2</v>
          </cell>
          <cell r="F41">
            <v>0</v>
          </cell>
        </row>
        <row r="42">
          <cell r="E42">
            <v>1</v>
          </cell>
          <cell r="F42">
            <v>0</v>
          </cell>
        </row>
        <row r="43">
          <cell r="E43">
            <v>1</v>
          </cell>
          <cell r="F43">
            <v>0</v>
          </cell>
        </row>
        <row r="44">
          <cell r="E44">
            <v>1</v>
          </cell>
          <cell r="F44">
            <v>0</v>
          </cell>
        </row>
        <row r="45">
          <cell r="E45">
            <v>2</v>
          </cell>
          <cell r="F45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2</v>
          </cell>
          <cell r="F47">
            <v>0</v>
          </cell>
        </row>
        <row r="48">
          <cell r="E48">
            <v>1</v>
          </cell>
          <cell r="F48">
            <v>0</v>
          </cell>
        </row>
        <row r="49">
          <cell r="E49">
            <v>3</v>
          </cell>
          <cell r="F49">
            <v>0</v>
          </cell>
        </row>
        <row r="50">
          <cell r="E50">
            <v>77</v>
          </cell>
          <cell r="F50">
            <v>36</v>
          </cell>
        </row>
        <row r="51">
          <cell r="E51">
            <v>0</v>
          </cell>
          <cell r="F51">
            <v>0</v>
          </cell>
        </row>
      </sheetData>
      <sheetData sheetId="24">
        <row r="6">
          <cell r="E6">
            <v>35</v>
          </cell>
          <cell r="F6">
            <v>0</v>
          </cell>
        </row>
        <row r="9">
          <cell r="E9">
            <v>35</v>
          </cell>
          <cell r="F9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2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2</v>
          </cell>
          <cell r="F24">
            <v>0</v>
          </cell>
        </row>
        <row r="25">
          <cell r="E25">
            <v>2</v>
          </cell>
          <cell r="F25">
            <v>0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502</v>
          </cell>
          <cell r="F28">
            <v>83</v>
          </cell>
        </row>
        <row r="29">
          <cell r="E29">
            <v>10</v>
          </cell>
          <cell r="F29">
            <v>3</v>
          </cell>
        </row>
        <row r="30">
          <cell r="E30">
            <v>27</v>
          </cell>
          <cell r="F30">
            <v>3</v>
          </cell>
        </row>
        <row r="31">
          <cell r="E31">
            <v>24</v>
          </cell>
          <cell r="F31">
            <v>3</v>
          </cell>
        </row>
        <row r="32">
          <cell r="E32">
            <v>3</v>
          </cell>
          <cell r="F32">
            <v>0</v>
          </cell>
        </row>
        <row r="33">
          <cell r="E33">
            <v>43</v>
          </cell>
          <cell r="F33">
            <v>6</v>
          </cell>
        </row>
        <row r="34">
          <cell r="E34">
            <v>17</v>
          </cell>
          <cell r="F34">
            <v>12</v>
          </cell>
        </row>
        <row r="35">
          <cell r="E35">
            <v>0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1</v>
          </cell>
          <cell r="F39">
            <v>0</v>
          </cell>
        </row>
        <row r="40">
          <cell r="E40">
            <v>4</v>
          </cell>
          <cell r="F40">
            <v>0</v>
          </cell>
        </row>
        <row r="41">
          <cell r="E41">
            <v>2</v>
          </cell>
          <cell r="F41">
            <v>0</v>
          </cell>
        </row>
        <row r="42">
          <cell r="E42">
            <v>1</v>
          </cell>
          <cell r="F42">
            <v>0</v>
          </cell>
        </row>
        <row r="43">
          <cell r="E43">
            <v>1</v>
          </cell>
          <cell r="F43">
            <v>0</v>
          </cell>
        </row>
        <row r="44">
          <cell r="E44">
            <v>2</v>
          </cell>
          <cell r="F44">
            <v>0</v>
          </cell>
        </row>
        <row r="45">
          <cell r="E45">
            <v>0</v>
          </cell>
          <cell r="F45">
            <v>1</v>
          </cell>
        </row>
        <row r="46">
          <cell r="E46">
            <v>0</v>
          </cell>
          <cell r="F46">
            <v>1</v>
          </cell>
        </row>
        <row r="47">
          <cell r="E47">
            <v>0</v>
          </cell>
          <cell r="F47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0</v>
          </cell>
          <cell r="F49">
            <v>0</v>
          </cell>
        </row>
        <row r="50">
          <cell r="E50">
            <v>78</v>
          </cell>
          <cell r="F50">
            <v>11</v>
          </cell>
        </row>
        <row r="51">
          <cell r="E51">
            <v>0</v>
          </cell>
          <cell r="F51">
            <v>126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6">
          <cell r="E6">
            <v>7</v>
          </cell>
          <cell r="F6">
            <v>4</v>
          </cell>
          <cell r="G6">
            <v>22</v>
          </cell>
        </row>
        <row r="9">
          <cell r="E9">
            <v>7</v>
          </cell>
          <cell r="F9">
            <v>4</v>
          </cell>
          <cell r="G9">
            <v>22</v>
          </cell>
        </row>
        <row r="25">
          <cell r="E25">
            <v>0</v>
          </cell>
          <cell r="F25">
            <v>0</v>
          </cell>
          <cell r="G25">
            <v>2</v>
          </cell>
        </row>
        <row r="26">
          <cell r="E26">
            <v>4</v>
          </cell>
          <cell r="F26">
            <v>0</v>
          </cell>
          <cell r="G26">
            <v>2</v>
          </cell>
        </row>
        <row r="27">
          <cell r="E27">
            <v>0</v>
          </cell>
          <cell r="F27">
            <v>0</v>
          </cell>
          <cell r="G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</row>
        <row r="30">
          <cell r="E30">
            <v>2</v>
          </cell>
          <cell r="F30">
            <v>5</v>
          </cell>
          <cell r="G30">
            <v>1</v>
          </cell>
        </row>
        <row r="31">
          <cell r="E31">
            <v>2</v>
          </cell>
          <cell r="F31">
            <v>0</v>
          </cell>
          <cell r="G31">
            <v>4</v>
          </cell>
        </row>
        <row r="32">
          <cell r="E32">
            <v>3</v>
          </cell>
          <cell r="F32">
            <v>0</v>
          </cell>
          <cell r="G32">
            <v>2</v>
          </cell>
        </row>
        <row r="33">
          <cell r="E33">
            <v>1</v>
          </cell>
          <cell r="F33">
            <v>0</v>
          </cell>
          <cell r="G33">
            <v>0</v>
          </cell>
        </row>
        <row r="34">
          <cell r="E34">
            <v>104</v>
          </cell>
          <cell r="F34">
            <v>30</v>
          </cell>
          <cell r="G34">
            <v>154</v>
          </cell>
        </row>
        <row r="35">
          <cell r="E35">
            <v>1</v>
          </cell>
          <cell r="F35">
            <v>5</v>
          </cell>
          <cell r="G35">
            <v>10</v>
          </cell>
        </row>
        <row r="36">
          <cell r="E36">
            <v>4</v>
          </cell>
          <cell r="F36">
            <v>5</v>
          </cell>
          <cell r="G36">
            <v>13</v>
          </cell>
        </row>
        <row r="37">
          <cell r="E37">
            <v>4</v>
          </cell>
          <cell r="F37">
            <v>5</v>
          </cell>
          <cell r="G37">
            <v>13</v>
          </cell>
        </row>
        <row r="38">
          <cell r="E38">
            <v>0</v>
          </cell>
          <cell r="F38">
            <v>0</v>
          </cell>
          <cell r="G38">
            <v>0</v>
          </cell>
        </row>
        <row r="39">
          <cell r="E39">
            <v>13</v>
          </cell>
          <cell r="F39">
            <v>1</v>
          </cell>
          <cell r="G39">
            <v>10</v>
          </cell>
        </row>
        <row r="40">
          <cell r="E40">
            <v>4</v>
          </cell>
          <cell r="F40">
            <v>3</v>
          </cell>
          <cell r="G40">
            <v>2</v>
          </cell>
        </row>
        <row r="41">
          <cell r="E41">
            <v>2</v>
          </cell>
          <cell r="F41">
            <v>0</v>
          </cell>
          <cell r="G41">
            <v>2</v>
          </cell>
        </row>
        <row r="42">
          <cell r="E42">
            <v>0</v>
          </cell>
          <cell r="F42">
            <v>0</v>
          </cell>
          <cell r="G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</row>
        <row r="50">
          <cell r="E50">
            <v>0</v>
          </cell>
          <cell r="F50">
            <v>1</v>
          </cell>
          <cell r="G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</row>
        <row r="55">
          <cell r="E55">
            <v>0</v>
          </cell>
          <cell r="F55">
            <v>1</v>
          </cell>
          <cell r="G55">
            <v>0</v>
          </cell>
        </row>
        <row r="56">
          <cell r="E56">
            <v>9</v>
          </cell>
          <cell r="F56">
            <v>6</v>
          </cell>
          <cell r="G56">
            <v>41</v>
          </cell>
        </row>
        <row r="57">
          <cell r="E57">
            <v>0</v>
          </cell>
          <cell r="F57">
            <v>0</v>
          </cell>
          <cell r="G57">
            <v>0</v>
          </cell>
        </row>
      </sheetData>
      <sheetData sheetId="35">
        <row r="6">
          <cell r="E6">
            <v>20</v>
          </cell>
          <cell r="F6">
            <v>7</v>
          </cell>
          <cell r="G6">
            <v>29</v>
          </cell>
        </row>
        <row r="9">
          <cell r="E9">
            <v>12</v>
          </cell>
          <cell r="F9">
            <v>7</v>
          </cell>
          <cell r="G9">
            <v>27</v>
          </cell>
        </row>
        <row r="25">
          <cell r="E25">
            <v>4</v>
          </cell>
          <cell r="F25">
            <v>2</v>
          </cell>
          <cell r="G25">
            <v>4</v>
          </cell>
        </row>
        <row r="26">
          <cell r="E26">
            <v>3</v>
          </cell>
          <cell r="F26">
            <v>5</v>
          </cell>
          <cell r="G26">
            <v>3</v>
          </cell>
        </row>
        <row r="27">
          <cell r="E27">
            <v>0</v>
          </cell>
          <cell r="F27">
            <v>0</v>
          </cell>
          <cell r="G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</row>
        <row r="30">
          <cell r="E30">
            <v>1</v>
          </cell>
          <cell r="F30">
            <v>3</v>
          </cell>
          <cell r="G30">
            <v>0</v>
          </cell>
        </row>
        <row r="31">
          <cell r="E31">
            <v>0</v>
          </cell>
          <cell r="F31">
            <v>2</v>
          </cell>
          <cell r="G31">
            <v>2</v>
          </cell>
        </row>
        <row r="32">
          <cell r="E32">
            <v>3</v>
          </cell>
          <cell r="F32">
            <v>1</v>
          </cell>
          <cell r="G32">
            <v>1</v>
          </cell>
        </row>
        <row r="33">
          <cell r="E33">
            <v>0</v>
          </cell>
          <cell r="F33">
            <v>0</v>
          </cell>
          <cell r="G33">
            <v>1</v>
          </cell>
        </row>
        <row r="34">
          <cell r="E34">
            <v>204</v>
          </cell>
          <cell r="F34">
            <v>76</v>
          </cell>
          <cell r="G34">
            <v>327</v>
          </cell>
        </row>
        <row r="35">
          <cell r="E35">
            <v>0</v>
          </cell>
          <cell r="F35">
            <v>2</v>
          </cell>
          <cell r="G35">
            <v>10</v>
          </cell>
        </row>
        <row r="36">
          <cell r="E36">
            <v>14</v>
          </cell>
          <cell r="F36">
            <v>2</v>
          </cell>
          <cell r="G36">
            <v>8</v>
          </cell>
        </row>
        <row r="37">
          <cell r="E37">
            <v>13</v>
          </cell>
          <cell r="F37">
            <v>2</v>
          </cell>
          <cell r="G37">
            <v>8</v>
          </cell>
        </row>
        <row r="38">
          <cell r="E38">
            <v>1</v>
          </cell>
          <cell r="F38">
            <v>0</v>
          </cell>
          <cell r="G38">
            <v>0</v>
          </cell>
        </row>
        <row r="39">
          <cell r="E39">
            <v>45</v>
          </cell>
          <cell r="F39">
            <v>25</v>
          </cell>
          <cell r="G39">
            <v>24</v>
          </cell>
        </row>
        <row r="40">
          <cell r="E40">
            <v>14</v>
          </cell>
          <cell r="F40">
            <v>7</v>
          </cell>
          <cell r="G40">
            <v>12</v>
          </cell>
        </row>
        <row r="41">
          <cell r="E41">
            <v>3</v>
          </cell>
          <cell r="F41">
            <v>4</v>
          </cell>
          <cell r="G41">
            <v>1</v>
          </cell>
        </row>
        <row r="42">
          <cell r="E42">
            <v>0</v>
          </cell>
          <cell r="F42">
            <v>0</v>
          </cell>
          <cell r="G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</row>
        <row r="44">
          <cell r="E44">
            <v>1</v>
          </cell>
          <cell r="F44">
            <v>0</v>
          </cell>
          <cell r="G44">
            <v>1</v>
          </cell>
        </row>
        <row r="45">
          <cell r="E45">
            <v>2</v>
          </cell>
          <cell r="F45">
            <v>0</v>
          </cell>
          <cell r="G45">
            <v>1</v>
          </cell>
        </row>
        <row r="46">
          <cell r="E46">
            <v>1</v>
          </cell>
          <cell r="F46">
            <v>0</v>
          </cell>
          <cell r="G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</row>
        <row r="48">
          <cell r="E48">
            <v>1</v>
          </cell>
          <cell r="F48">
            <v>0</v>
          </cell>
          <cell r="G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</row>
        <row r="55">
          <cell r="E55">
            <v>0</v>
          </cell>
          <cell r="F55">
            <v>0</v>
          </cell>
          <cell r="G55">
            <v>1</v>
          </cell>
        </row>
        <row r="56">
          <cell r="E56">
            <v>34</v>
          </cell>
          <cell r="F56">
            <v>19</v>
          </cell>
          <cell r="G56">
            <v>41</v>
          </cell>
        </row>
        <row r="57">
          <cell r="E57">
            <v>0</v>
          </cell>
          <cell r="F57">
            <v>0</v>
          </cell>
          <cell r="G57">
            <v>0</v>
          </cell>
        </row>
      </sheetData>
      <sheetData sheetId="36">
        <row r="6">
          <cell r="E6">
            <v>33</v>
          </cell>
          <cell r="F6">
            <v>5</v>
          </cell>
          <cell r="G6">
            <v>38</v>
          </cell>
        </row>
        <row r="9">
          <cell r="E9">
            <v>33</v>
          </cell>
          <cell r="F9">
            <v>5</v>
          </cell>
          <cell r="G9">
            <v>38</v>
          </cell>
        </row>
        <row r="25">
          <cell r="E25">
            <v>1</v>
          </cell>
          <cell r="F25">
            <v>0</v>
          </cell>
          <cell r="G25">
            <v>1</v>
          </cell>
        </row>
        <row r="26">
          <cell r="E26">
            <v>0</v>
          </cell>
          <cell r="F26">
            <v>0</v>
          </cell>
          <cell r="G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</row>
        <row r="30">
          <cell r="E30">
            <v>0</v>
          </cell>
          <cell r="F30">
            <v>2</v>
          </cell>
          <cell r="G30">
            <v>1</v>
          </cell>
        </row>
        <row r="31">
          <cell r="E31">
            <v>1</v>
          </cell>
          <cell r="F31">
            <v>0</v>
          </cell>
          <cell r="G31">
            <v>2</v>
          </cell>
        </row>
        <row r="32">
          <cell r="E32">
            <v>1</v>
          </cell>
          <cell r="F32">
            <v>2</v>
          </cell>
          <cell r="G32">
            <v>1</v>
          </cell>
        </row>
        <row r="33">
          <cell r="E33">
            <v>2</v>
          </cell>
          <cell r="F33">
            <v>0</v>
          </cell>
          <cell r="G33">
            <v>3</v>
          </cell>
        </row>
        <row r="34">
          <cell r="E34">
            <v>150</v>
          </cell>
          <cell r="F34">
            <v>43</v>
          </cell>
          <cell r="G34"/>
        </row>
        <row r="35">
          <cell r="E35">
            <v>9</v>
          </cell>
          <cell r="F35">
            <v>0</v>
          </cell>
          <cell r="G35">
            <v>1</v>
          </cell>
        </row>
        <row r="36">
          <cell r="E36">
            <v>8</v>
          </cell>
          <cell r="F36">
            <v>5</v>
          </cell>
          <cell r="G36">
            <v>5</v>
          </cell>
        </row>
        <row r="37">
          <cell r="E37">
            <v>8</v>
          </cell>
          <cell r="F37">
            <v>4</v>
          </cell>
          <cell r="G37">
            <v>5</v>
          </cell>
        </row>
        <row r="38">
          <cell r="E38">
            <v>0</v>
          </cell>
          <cell r="F38">
            <v>1</v>
          </cell>
          <cell r="G38">
            <v>0</v>
          </cell>
        </row>
        <row r="39">
          <cell r="E39">
            <v>15</v>
          </cell>
          <cell r="F39">
            <v>0</v>
          </cell>
          <cell r="G39">
            <v>6</v>
          </cell>
        </row>
        <row r="40">
          <cell r="E40">
            <v>15</v>
          </cell>
          <cell r="F40">
            <v>0</v>
          </cell>
          <cell r="G40">
            <v>5</v>
          </cell>
        </row>
        <row r="41">
          <cell r="E41">
            <v>2</v>
          </cell>
          <cell r="F41">
            <v>0</v>
          </cell>
          <cell r="G41">
            <v>1</v>
          </cell>
        </row>
        <row r="42">
          <cell r="E42">
            <v>0</v>
          </cell>
          <cell r="F42">
            <v>0</v>
          </cell>
          <cell r="G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</row>
        <row r="44">
          <cell r="E44">
            <v>1</v>
          </cell>
          <cell r="F44">
            <v>0</v>
          </cell>
          <cell r="G44">
            <v>3</v>
          </cell>
        </row>
        <row r="45">
          <cell r="E45">
            <v>3</v>
          </cell>
          <cell r="F45">
            <v>0</v>
          </cell>
          <cell r="G45">
            <v>0</v>
          </cell>
        </row>
        <row r="46">
          <cell r="E46">
            <v>1</v>
          </cell>
          <cell r="F46">
            <v>0</v>
          </cell>
          <cell r="G46">
            <v>0</v>
          </cell>
        </row>
        <row r="47">
          <cell r="E47">
            <v>1</v>
          </cell>
          <cell r="F47">
            <v>0</v>
          </cell>
          <cell r="G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</row>
        <row r="50">
          <cell r="E50">
            <v>2</v>
          </cell>
          <cell r="F50">
            <v>0</v>
          </cell>
          <cell r="G50">
            <v>1</v>
          </cell>
        </row>
        <row r="51">
          <cell r="E51">
            <v>2</v>
          </cell>
          <cell r="F51">
            <v>0</v>
          </cell>
          <cell r="G51">
            <v>1</v>
          </cell>
        </row>
        <row r="52">
          <cell r="E52">
            <v>0</v>
          </cell>
          <cell r="F52">
            <v>0</v>
          </cell>
          <cell r="G52">
            <v>1</v>
          </cell>
        </row>
        <row r="53">
          <cell r="E53">
            <v>2</v>
          </cell>
          <cell r="F53">
            <v>0</v>
          </cell>
          <cell r="G53">
            <v>0</v>
          </cell>
        </row>
        <row r="54">
          <cell r="E54">
            <v>2</v>
          </cell>
          <cell r="F54">
            <v>0</v>
          </cell>
          <cell r="G54">
            <v>2</v>
          </cell>
        </row>
        <row r="55">
          <cell r="E55">
            <v>1</v>
          </cell>
          <cell r="F55">
            <v>0</v>
          </cell>
          <cell r="G55">
            <v>0</v>
          </cell>
        </row>
        <row r="56">
          <cell r="E56">
            <v>47</v>
          </cell>
          <cell r="F56">
            <v>7</v>
          </cell>
          <cell r="G56">
            <v>48</v>
          </cell>
        </row>
        <row r="57">
          <cell r="E57">
            <v>25</v>
          </cell>
          <cell r="F57">
            <v>0</v>
          </cell>
          <cell r="G57">
            <v>7</v>
          </cell>
        </row>
      </sheetData>
      <sheetData sheetId="3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SUMEN"/>
      <sheetName val="GráficasP"/>
      <sheetName val="Materia Penal"/>
      <sheetName val="GráficasJSPAO "/>
      <sheetName val="JSPAO CONCENTRADO"/>
      <sheetName val="GRAFCIV"/>
      <sheetName val="MCIVIL"/>
      <sheetName val="GRAFMER"/>
      <sheetName val="MERCANTIL"/>
      <sheetName val="GRAFAM"/>
      <sheetName val="FAMILIAE"/>
      <sheetName val="INSTRUCCION"/>
      <sheetName val="EJECUCIÓN"/>
      <sheetName val="SANCIONES PENALES"/>
      <sheetName val="1 Guridi"/>
      <sheetName val="2 Guridi"/>
      <sheetName val="1 Sanchez"/>
      <sheetName val="2 Sanchez"/>
      <sheetName val="JSPAO GURIDI"/>
      <sheetName val="JSPAO SANCHEZ"/>
      <sheetName val="1 CUAUH"/>
      <sheetName val="2 CUAUH "/>
      <sheetName val="3 CUAUH  "/>
      <sheetName val="4 CUAUH "/>
      <sheetName val="MERyORA"/>
      <sheetName val="JUAREZ"/>
      <sheetName val="ZARAG"/>
      <sheetName val="1FAMCUAUH"/>
      <sheetName val="2FAMCUAUH"/>
      <sheetName val="3FAMCUAUH"/>
      <sheetName val="4FAMCUAH"/>
      <sheetName val="FAMJUAREZ"/>
      <sheetName val="FAMZARAGO"/>
      <sheetName val="MORE"/>
      <sheetName val="OCAMPO"/>
      <sheetName val="XICOH"/>
      <sheetName val="CONCENTRADO TO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6">
          <cell r="E6">
            <v>85</v>
          </cell>
          <cell r="F6">
            <v>0</v>
          </cell>
        </row>
        <row r="9">
          <cell r="E9">
            <v>76</v>
          </cell>
          <cell r="F9">
            <v>0</v>
          </cell>
        </row>
        <row r="19">
          <cell r="E19">
            <v>4</v>
          </cell>
          <cell r="F19">
            <v>0</v>
          </cell>
        </row>
        <row r="20">
          <cell r="E20">
            <v>6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4</v>
          </cell>
          <cell r="F24">
            <v>0</v>
          </cell>
        </row>
        <row r="25">
          <cell r="E25">
            <v>5</v>
          </cell>
          <cell r="F25">
            <v>1</v>
          </cell>
        </row>
        <row r="26">
          <cell r="E26">
            <v>2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915</v>
          </cell>
          <cell r="F28">
            <v>62</v>
          </cell>
        </row>
        <row r="29">
          <cell r="E29">
            <v>6</v>
          </cell>
          <cell r="F29">
            <v>12</v>
          </cell>
        </row>
        <row r="30">
          <cell r="E30">
            <v>24</v>
          </cell>
          <cell r="F30">
            <v>3</v>
          </cell>
        </row>
        <row r="31">
          <cell r="E31">
            <v>20</v>
          </cell>
          <cell r="F31">
            <v>3</v>
          </cell>
        </row>
        <row r="32">
          <cell r="E32">
            <v>4</v>
          </cell>
          <cell r="F32">
            <v>0</v>
          </cell>
        </row>
        <row r="33">
          <cell r="E33">
            <v>4</v>
          </cell>
          <cell r="F33">
            <v>1</v>
          </cell>
        </row>
        <row r="34">
          <cell r="E34">
            <v>7</v>
          </cell>
          <cell r="F34">
            <v>7</v>
          </cell>
        </row>
        <row r="35">
          <cell r="E35">
            <v>0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1</v>
          </cell>
          <cell r="F37">
            <v>1</v>
          </cell>
        </row>
        <row r="38">
          <cell r="E38">
            <v>1</v>
          </cell>
          <cell r="F38">
            <v>0</v>
          </cell>
        </row>
        <row r="39">
          <cell r="E39">
            <v>6</v>
          </cell>
          <cell r="F39">
            <v>0</v>
          </cell>
        </row>
        <row r="40">
          <cell r="E40">
            <v>6</v>
          </cell>
          <cell r="F40">
            <v>2</v>
          </cell>
        </row>
        <row r="41">
          <cell r="E41">
            <v>4</v>
          </cell>
          <cell r="F41">
            <v>2</v>
          </cell>
        </row>
        <row r="42">
          <cell r="E42">
            <v>2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4">
          <cell r="E44">
            <v>7</v>
          </cell>
          <cell r="F44">
            <v>0</v>
          </cell>
        </row>
        <row r="45">
          <cell r="E45">
            <v>4</v>
          </cell>
          <cell r="F45">
            <v>1</v>
          </cell>
        </row>
        <row r="46">
          <cell r="E46">
            <v>2</v>
          </cell>
          <cell r="F46">
            <v>1</v>
          </cell>
        </row>
        <row r="47">
          <cell r="E47">
            <v>2</v>
          </cell>
          <cell r="F47">
            <v>0</v>
          </cell>
        </row>
        <row r="48">
          <cell r="E48">
            <v>1</v>
          </cell>
          <cell r="F48">
            <v>0</v>
          </cell>
        </row>
        <row r="49">
          <cell r="E49">
            <v>1</v>
          </cell>
          <cell r="F49">
            <v>1</v>
          </cell>
        </row>
        <row r="50">
          <cell r="E50">
            <v>146</v>
          </cell>
          <cell r="F50">
            <v>19</v>
          </cell>
        </row>
        <row r="51">
          <cell r="E51">
            <v>214</v>
          </cell>
          <cell r="F51">
            <v>129</v>
          </cell>
        </row>
      </sheetData>
      <sheetData sheetId="22">
        <row r="6">
          <cell r="E6">
            <v>84</v>
          </cell>
          <cell r="F6">
            <v>0</v>
          </cell>
        </row>
        <row r="9">
          <cell r="E9">
            <v>83</v>
          </cell>
          <cell r="F9">
            <v>0</v>
          </cell>
        </row>
        <row r="19">
          <cell r="E19">
            <v>6</v>
          </cell>
          <cell r="F19">
            <v>0</v>
          </cell>
        </row>
        <row r="20">
          <cell r="E20">
            <v>5</v>
          </cell>
          <cell r="F20">
            <v>1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5</v>
          </cell>
          <cell r="F24">
            <v>0</v>
          </cell>
        </row>
        <row r="25">
          <cell r="E25">
            <v>4</v>
          </cell>
          <cell r="F25">
            <v>0</v>
          </cell>
        </row>
        <row r="26">
          <cell r="E26">
            <v>2</v>
          </cell>
          <cell r="F26">
            <v>1</v>
          </cell>
        </row>
        <row r="27">
          <cell r="E27">
            <v>1</v>
          </cell>
          <cell r="F27">
            <v>0</v>
          </cell>
        </row>
        <row r="28">
          <cell r="E28">
            <v>849</v>
          </cell>
          <cell r="F28">
            <v>65</v>
          </cell>
        </row>
        <row r="29">
          <cell r="E29">
            <v>15</v>
          </cell>
          <cell r="F29">
            <v>7</v>
          </cell>
        </row>
        <row r="30">
          <cell r="E30">
            <v>23</v>
          </cell>
          <cell r="F30">
            <v>0</v>
          </cell>
        </row>
        <row r="31">
          <cell r="E31">
            <v>23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23</v>
          </cell>
          <cell r="F33">
            <v>3</v>
          </cell>
        </row>
        <row r="34">
          <cell r="E34">
            <v>10</v>
          </cell>
          <cell r="F34"/>
        </row>
        <row r="35">
          <cell r="E35">
            <v>3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5</v>
          </cell>
          <cell r="F38">
            <v>0</v>
          </cell>
        </row>
        <row r="39">
          <cell r="E39">
            <v>3</v>
          </cell>
          <cell r="F39">
            <v>0</v>
          </cell>
        </row>
        <row r="40">
          <cell r="E40">
            <v>1</v>
          </cell>
          <cell r="F40">
            <v>0</v>
          </cell>
        </row>
        <row r="41">
          <cell r="E41">
            <v>1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4">
          <cell r="E44">
            <v>2</v>
          </cell>
          <cell r="F44">
            <v>0</v>
          </cell>
        </row>
        <row r="45">
          <cell r="E45">
            <v>1</v>
          </cell>
          <cell r="F45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1</v>
          </cell>
          <cell r="F47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1</v>
          </cell>
          <cell r="F49">
            <v>0</v>
          </cell>
        </row>
        <row r="50">
          <cell r="E50">
            <v>62</v>
          </cell>
          <cell r="F50">
            <v>5</v>
          </cell>
        </row>
        <row r="51">
          <cell r="E51">
            <v>0</v>
          </cell>
          <cell r="F51">
            <v>0</v>
          </cell>
        </row>
      </sheetData>
      <sheetData sheetId="23">
        <row r="6">
          <cell r="E6">
            <v>80</v>
          </cell>
          <cell r="F6">
            <v>0</v>
          </cell>
        </row>
        <row r="9">
          <cell r="E9">
            <v>76</v>
          </cell>
          <cell r="F9">
            <v>0</v>
          </cell>
        </row>
        <row r="19">
          <cell r="E19">
            <v>8</v>
          </cell>
          <cell r="F19">
            <v>0</v>
          </cell>
        </row>
        <row r="20">
          <cell r="E20">
            <v>7</v>
          </cell>
          <cell r="F20">
            <v>1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5</v>
          </cell>
          <cell r="F24">
            <v>0</v>
          </cell>
        </row>
        <row r="25">
          <cell r="E25">
            <v>1</v>
          </cell>
          <cell r="F25">
            <v>1</v>
          </cell>
        </row>
        <row r="26">
          <cell r="E26">
            <v>2</v>
          </cell>
          <cell r="F26">
            <v>0</v>
          </cell>
        </row>
        <row r="27">
          <cell r="E27">
            <v>3</v>
          </cell>
          <cell r="F27">
            <v>1</v>
          </cell>
        </row>
        <row r="28">
          <cell r="E28">
            <v>527</v>
          </cell>
          <cell r="F28">
            <v>209</v>
          </cell>
        </row>
        <row r="29">
          <cell r="E29">
            <v>14</v>
          </cell>
          <cell r="F29">
            <v>6</v>
          </cell>
        </row>
        <row r="30">
          <cell r="E30">
            <v>23</v>
          </cell>
          <cell r="F30">
            <v>1</v>
          </cell>
        </row>
        <row r="31">
          <cell r="E31">
            <v>20</v>
          </cell>
          <cell r="F31">
            <v>1</v>
          </cell>
        </row>
        <row r="32">
          <cell r="E32">
            <v>3</v>
          </cell>
          <cell r="F32">
            <v>0</v>
          </cell>
        </row>
        <row r="33">
          <cell r="E33">
            <v>16</v>
          </cell>
          <cell r="F33">
            <v>2</v>
          </cell>
        </row>
        <row r="34">
          <cell r="E34">
            <v>12</v>
          </cell>
          <cell r="F34">
            <v>5</v>
          </cell>
        </row>
        <row r="35">
          <cell r="E35">
            <v>4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2</v>
          </cell>
          <cell r="F38">
            <v>0</v>
          </cell>
        </row>
        <row r="39">
          <cell r="E39">
            <v>2</v>
          </cell>
          <cell r="F39">
            <v>0</v>
          </cell>
        </row>
        <row r="40">
          <cell r="E40">
            <v>5</v>
          </cell>
          <cell r="F40">
            <v>0</v>
          </cell>
        </row>
        <row r="41">
          <cell r="E41">
            <v>2</v>
          </cell>
          <cell r="F41">
            <v>0</v>
          </cell>
        </row>
        <row r="42">
          <cell r="E42">
            <v>3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4">
          <cell r="E44">
            <v>3</v>
          </cell>
          <cell r="F44">
            <v>0</v>
          </cell>
        </row>
        <row r="45">
          <cell r="E45">
            <v>0</v>
          </cell>
          <cell r="F45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0</v>
          </cell>
          <cell r="F47">
            <v>0</v>
          </cell>
        </row>
        <row r="48">
          <cell r="E48">
            <v>1</v>
          </cell>
          <cell r="F48">
            <v>0</v>
          </cell>
        </row>
        <row r="49">
          <cell r="E49">
            <v>1</v>
          </cell>
          <cell r="F49">
            <v>0</v>
          </cell>
        </row>
        <row r="50">
          <cell r="E50">
            <v>133</v>
          </cell>
          <cell r="F50">
            <v>42</v>
          </cell>
        </row>
        <row r="51">
          <cell r="E51">
            <v>695</v>
          </cell>
          <cell r="F51">
            <v>350</v>
          </cell>
        </row>
      </sheetData>
      <sheetData sheetId="24">
        <row r="6">
          <cell r="E6">
            <v>78</v>
          </cell>
          <cell r="F6">
            <v>0</v>
          </cell>
        </row>
        <row r="9">
          <cell r="E9">
            <v>78</v>
          </cell>
          <cell r="F9">
            <v>0</v>
          </cell>
        </row>
        <row r="19">
          <cell r="E19">
            <v>5</v>
          </cell>
          <cell r="F19">
            <v>0</v>
          </cell>
        </row>
        <row r="20">
          <cell r="E20">
            <v>4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5</v>
          </cell>
          <cell r="F24">
            <v>0</v>
          </cell>
        </row>
        <row r="25">
          <cell r="E25">
            <v>10</v>
          </cell>
          <cell r="F25">
            <v>2</v>
          </cell>
        </row>
        <row r="26">
          <cell r="E26">
            <v>2</v>
          </cell>
          <cell r="F26">
            <v>2</v>
          </cell>
        </row>
        <row r="27">
          <cell r="E27">
            <v>1</v>
          </cell>
          <cell r="F27">
            <v>0</v>
          </cell>
        </row>
        <row r="28">
          <cell r="E28">
            <v>1353</v>
          </cell>
          <cell r="F28">
            <v>42</v>
          </cell>
        </row>
        <row r="29">
          <cell r="E29">
            <v>12</v>
          </cell>
          <cell r="F29">
            <v>7</v>
          </cell>
        </row>
        <row r="30">
          <cell r="E30">
            <v>29</v>
          </cell>
          <cell r="F30">
            <v>7</v>
          </cell>
        </row>
        <row r="31">
          <cell r="E31">
            <v>27</v>
          </cell>
          <cell r="F31">
            <v>7</v>
          </cell>
        </row>
        <row r="32">
          <cell r="E32">
            <v>2</v>
          </cell>
          <cell r="F32">
            <v>0</v>
          </cell>
        </row>
        <row r="33">
          <cell r="E33">
            <v>46</v>
          </cell>
          <cell r="F33">
            <v>10</v>
          </cell>
        </row>
        <row r="34">
          <cell r="E34">
            <v>78</v>
          </cell>
          <cell r="F34">
            <v>4</v>
          </cell>
        </row>
        <row r="35">
          <cell r="E35">
            <v>0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2</v>
          </cell>
          <cell r="F38">
            <v>0</v>
          </cell>
        </row>
        <row r="39">
          <cell r="E39">
            <v>1</v>
          </cell>
          <cell r="F39">
            <v>0</v>
          </cell>
        </row>
        <row r="40">
          <cell r="E40">
            <v>2</v>
          </cell>
          <cell r="F40">
            <v>0</v>
          </cell>
        </row>
        <row r="41">
          <cell r="E41">
            <v>1</v>
          </cell>
          <cell r="F41">
            <v>0</v>
          </cell>
        </row>
        <row r="42">
          <cell r="E42">
            <v>1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4">
          <cell r="E44">
            <v>4</v>
          </cell>
          <cell r="F44">
            <v>0</v>
          </cell>
        </row>
        <row r="45">
          <cell r="E45">
            <v>0</v>
          </cell>
          <cell r="F45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0</v>
          </cell>
          <cell r="F47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1</v>
          </cell>
          <cell r="F49">
            <v>0</v>
          </cell>
        </row>
        <row r="50">
          <cell r="E50">
            <v>247</v>
          </cell>
          <cell r="F50">
            <v>38</v>
          </cell>
        </row>
        <row r="51">
          <cell r="E51">
            <v>0</v>
          </cell>
          <cell r="F51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6">
          <cell r="E6">
            <v>22</v>
          </cell>
          <cell r="F6">
            <v>10</v>
          </cell>
          <cell r="G6">
            <v>64</v>
          </cell>
        </row>
        <row r="9">
          <cell r="E9">
            <v>11</v>
          </cell>
          <cell r="F9">
            <v>5</v>
          </cell>
          <cell r="G9">
            <v>32</v>
          </cell>
        </row>
        <row r="25">
          <cell r="E25">
            <v>2</v>
          </cell>
          <cell r="F25">
            <v>1</v>
          </cell>
          <cell r="G25">
            <v>13</v>
          </cell>
        </row>
        <row r="26">
          <cell r="E26">
            <v>3</v>
          </cell>
          <cell r="F26">
            <v>1</v>
          </cell>
          <cell r="G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</row>
        <row r="30">
          <cell r="E30">
            <v>3</v>
          </cell>
          <cell r="F30">
            <v>7</v>
          </cell>
          <cell r="G30">
            <v>5</v>
          </cell>
        </row>
        <row r="31">
          <cell r="E31">
            <v>0</v>
          </cell>
          <cell r="F31">
            <v>0</v>
          </cell>
          <cell r="G31">
            <v>4</v>
          </cell>
        </row>
        <row r="32">
          <cell r="E32">
            <v>4</v>
          </cell>
          <cell r="F32">
            <v>5</v>
          </cell>
          <cell r="G32">
            <v>0</v>
          </cell>
        </row>
        <row r="33">
          <cell r="E33">
            <v>4</v>
          </cell>
          <cell r="F33">
            <v>0</v>
          </cell>
          <cell r="G33">
            <v>3</v>
          </cell>
        </row>
        <row r="34">
          <cell r="E34">
            <v>221</v>
          </cell>
          <cell r="F34">
            <v>96</v>
          </cell>
          <cell r="G34">
            <v>408</v>
          </cell>
        </row>
        <row r="35">
          <cell r="E35">
            <v>0</v>
          </cell>
          <cell r="F35">
            <v>0</v>
          </cell>
          <cell r="G35">
            <v>15</v>
          </cell>
        </row>
        <row r="36">
          <cell r="E36">
            <v>11</v>
          </cell>
          <cell r="F36">
            <v>0</v>
          </cell>
          <cell r="G36">
            <v>12</v>
          </cell>
        </row>
        <row r="37">
          <cell r="E37">
            <v>8</v>
          </cell>
          <cell r="F37">
            <v>0</v>
          </cell>
          <cell r="G37">
            <v>12</v>
          </cell>
        </row>
        <row r="38">
          <cell r="E38">
            <v>3</v>
          </cell>
          <cell r="F38">
            <v>0</v>
          </cell>
          <cell r="G38">
            <v>0</v>
          </cell>
        </row>
        <row r="39">
          <cell r="E39">
            <v>10</v>
          </cell>
          <cell r="F39">
            <v>5</v>
          </cell>
          <cell r="G39">
            <v>13</v>
          </cell>
        </row>
        <row r="40">
          <cell r="E40">
            <v>8</v>
          </cell>
          <cell r="F40">
            <v>0</v>
          </cell>
          <cell r="G40">
            <v>2</v>
          </cell>
        </row>
        <row r="41">
          <cell r="E41">
            <v>2</v>
          </cell>
          <cell r="F41">
            <v>0</v>
          </cell>
          <cell r="G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</row>
        <row r="44">
          <cell r="E44">
            <v>1</v>
          </cell>
          <cell r="F44">
            <v>2</v>
          </cell>
          <cell r="G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</row>
        <row r="46">
          <cell r="E46">
            <v>1</v>
          </cell>
          <cell r="F46">
            <v>0</v>
          </cell>
          <cell r="G46">
            <v>1</v>
          </cell>
        </row>
        <row r="47">
          <cell r="E47">
            <v>1</v>
          </cell>
          <cell r="F47">
            <v>0</v>
          </cell>
          <cell r="G47">
            <v>0</v>
          </cell>
        </row>
        <row r="48">
          <cell r="E48">
            <v>0</v>
          </cell>
          <cell r="F48">
            <v>0</v>
          </cell>
          <cell r="G48">
            <v>1</v>
          </cell>
        </row>
        <row r="49">
          <cell r="E49">
            <v>0</v>
          </cell>
          <cell r="F49">
            <v>0</v>
          </cell>
          <cell r="G49">
            <v>0</v>
          </cell>
        </row>
        <row r="50">
          <cell r="E50">
            <v>0</v>
          </cell>
          <cell r="F50">
            <v>3</v>
          </cell>
          <cell r="G50">
            <v>2</v>
          </cell>
        </row>
        <row r="51">
          <cell r="E51">
            <v>0</v>
          </cell>
          <cell r="F51">
            <v>0</v>
          </cell>
          <cell r="G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</row>
        <row r="55">
          <cell r="E55">
            <v>1</v>
          </cell>
          <cell r="F55">
            <v>0</v>
          </cell>
          <cell r="G55">
            <v>1</v>
          </cell>
        </row>
        <row r="56">
          <cell r="E56">
            <v>56</v>
          </cell>
          <cell r="F56">
            <v>14</v>
          </cell>
          <cell r="G56">
            <v>98</v>
          </cell>
        </row>
        <row r="57">
          <cell r="E57">
            <v>0</v>
          </cell>
          <cell r="F57">
            <v>0</v>
          </cell>
          <cell r="G57">
            <v>0</v>
          </cell>
        </row>
      </sheetData>
      <sheetData sheetId="35">
        <row r="6">
          <cell r="E6">
            <v>41</v>
          </cell>
          <cell r="F6">
            <v>16</v>
          </cell>
          <cell r="G6">
            <v>75</v>
          </cell>
        </row>
        <row r="9">
          <cell r="E9">
            <v>30</v>
          </cell>
          <cell r="F9">
            <v>14</v>
          </cell>
          <cell r="G9">
            <v>73</v>
          </cell>
        </row>
        <row r="25">
          <cell r="E25">
            <v>20</v>
          </cell>
          <cell r="F25">
            <v>9</v>
          </cell>
          <cell r="G25">
            <v>19</v>
          </cell>
        </row>
        <row r="26">
          <cell r="E26">
            <v>1</v>
          </cell>
          <cell r="F26">
            <v>3</v>
          </cell>
          <cell r="G26">
            <v>7</v>
          </cell>
        </row>
        <row r="27">
          <cell r="E27">
            <v>0</v>
          </cell>
          <cell r="F27">
            <v>0</v>
          </cell>
          <cell r="G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</row>
        <row r="30">
          <cell r="E30">
            <v>10</v>
          </cell>
          <cell r="F30">
            <v>6</v>
          </cell>
          <cell r="G30">
            <v>10</v>
          </cell>
        </row>
        <row r="31">
          <cell r="E31">
            <v>4</v>
          </cell>
          <cell r="F31">
            <v>0</v>
          </cell>
          <cell r="G31">
            <v>2</v>
          </cell>
        </row>
        <row r="32">
          <cell r="E32">
            <v>11</v>
          </cell>
          <cell r="F32">
            <v>5</v>
          </cell>
          <cell r="G32">
            <v>3</v>
          </cell>
        </row>
        <row r="33">
          <cell r="E33">
            <v>2</v>
          </cell>
          <cell r="F33">
            <v>0</v>
          </cell>
          <cell r="G33">
            <v>2</v>
          </cell>
        </row>
        <row r="34">
          <cell r="E34">
            <v>536</v>
          </cell>
          <cell r="F34">
            <v>251</v>
          </cell>
          <cell r="G34">
            <v>717</v>
          </cell>
        </row>
        <row r="35">
          <cell r="E35">
            <v>6</v>
          </cell>
          <cell r="F35">
            <v>2</v>
          </cell>
          <cell r="G35">
            <v>20</v>
          </cell>
        </row>
        <row r="36">
          <cell r="E36">
            <v>12</v>
          </cell>
          <cell r="F36">
            <v>4</v>
          </cell>
          <cell r="G36">
            <v>26</v>
          </cell>
        </row>
        <row r="37">
          <cell r="E37">
            <v>7</v>
          </cell>
          <cell r="F37">
            <v>4</v>
          </cell>
          <cell r="G37">
            <v>26</v>
          </cell>
        </row>
        <row r="38">
          <cell r="E38">
            <v>5</v>
          </cell>
          <cell r="F38">
            <v>0</v>
          </cell>
          <cell r="G38">
            <v>0</v>
          </cell>
        </row>
        <row r="39">
          <cell r="E39">
            <v>51</v>
          </cell>
          <cell r="F39">
            <v>24</v>
          </cell>
          <cell r="G39">
            <v>20</v>
          </cell>
        </row>
        <row r="40">
          <cell r="E40">
            <v>35</v>
          </cell>
          <cell r="F40">
            <v>13</v>
          </cell>
          <cell r="G40">
            <v>17</v>
          </cell>
        </row>
        <row r="41">
          <cell r="E41">
            <v>3</v>
          </cell>
          <cell r="F41">
            <v>6</v>
          </cell>
          <cell r="G41">
            <v>2</v>
          </cell>
        </row>
        <row r="42">
          <cell r="E42">
            <v>0</v>
          </cell>
          <cell r="F42">
            <v>0</v>
          </cell>
          <cell r="G42">
            <v>0</v>
          </cell>
        </row>
        <row r="43">
          <cell r="E43">
            <v>0</v>
          </cell>
          <cell r="F43">
            <v>0</v>
          </cell>
          <cell r="G43">
            <v>23</v>
          </cell>
        </row>
        <row r="44">
          <cell r="E44">
            <v>2</v>
          </cell>
          <cell r="F44">
            <v>0</v>
          </cell>
          <cell r="G44">
            <v>1</v>
          </cell>
        </row>
        <row r="45">
          <cell r="E45">
            <v>1</v>
          </cell>
          <cell r="F45">
            <v>0</v>
          </cell>
          <cell r="G45">
            <v>2</v>
          </cell>
        </row>
        <row r="46">
          <cell r="E46">
            <v>5</v>
          </cell>
          <cell r="F46">
            <v>0</v>
          </cell>
          <cell r="G46">
            <v>4</v>
          </cell>
        </row>
        <row r="47">
          <cell r="E47">
            <v>5</v>
          </cell>
          <cell r="F47">
            <v>0</v>
          </cell>
          <cell r="G47">
            <v>3</v>
          </cell>
        </row>
        <row r="48">
          <cell r="E48">
            <v>0</v>
          </cell>
          <cell r="F48">
            <v>0</v>
          </cell>
          <cell r="G48">
            <v>0</v>
          </cell>
        </row>
        <row r="49">
          <cell r="E49">
            <v>0</v>
          </cell>
          <cell r="F49">
            <v>0</v>
          </cell>
          <cell r="G49">
            <v>1</v>
          </cell>
        </row>
        <row r="50">
          <cell r="E50">
            <v>1</v>
          </cell>
          <cell r="F50">
            <v>2</v>
          </cell>
          <cell r="G50">
            <v>0</v>
          </cell>
        </row>
        <row r="51">
          <cell r="E51">
            <v>1</v>
          </cell>
          <cell r="F51">
            <v>2</v>
          </cell>
          <cell r="G51">
            <v>2</v>
          </cell>
        </row>
        <row r="52">
          <cell r="E52">
            <v>0</v>
          </cell>
          <cell r="F52">
            <v>1</v>
          </cell>
          <cell r="G52">
            <v>0</v>
          </cell>
        </row>
        <row r="53">
          <cell r="E53">
            <v>1</v>
          </cell>
          <cell r="F53">
            <v>1</v>
          </cell>
          <cell r="G53">
            <v>2</v>
          </cell>
        </row>
        <row r="54">
          <cell r="E54">
            <v>1</v>
          </cell>
          <cell r="F54">
            <v>0</v>
          </cell>
          <cell r="G54">
            <v>3</v>
          </cell>
        </row>
        <row r="55">
          <cell r="E55">
            <v>1</v>
          </cell>
          <cell r="F55">
            <v>0</v>
          </cell>
          <cell r="G55">
            <v>1</v>
          </cell>
        </row>
        <row r="56">
          <cell r="E56">
            <v>82</v>
          </cell>
          <cell r="F56">
            <v>47</v>
          </cell>
          <cell r="G56">
            <v>92</v>
          </cell>
        </row>
        <row r="57">
          <cell r="E57">
            <v>262</v>
          </cell>
          <cell r="F57">
            <v>339</v>
          </cell>
          <cell r="G57">
            <v>947</v>
          </cell>
        </row>
      </sheetData>
      <sheetData sheetId="36">
        <row r="6">
          <cell r="E6">
            <v>46</v>
          </cell>
          <cell r="F6">
            <v>14</v>
          </cell>
          <cell r="G6">
            <v>61</v>
          </cell>
        </row>
        <row r="9">
          <cell r="E9">
            <v>46</v>
          </cell>
          <cell r="F9">
            <v>14</v>
          </cell>
          <cell r="G9">
            <v>61</v>
          </cell>
        </row>
        <row r="25">
          <cell r="E25">
            <v>1</v>
          </cell>
          <cell r="F25">
            <v>1</v>
          </cell>
          <cell r="G25">
            <v>5</v>
          </cell>
        </row>
        <row r="26">
          <cell r="E26">
            <v>4</v>
          </cell>
          <cell r="F26">
            <v>1</v>
          </cell>
          <cell r="G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</row>
        <row r="30">
          <cell r="E30">
            <v>7</v>
          </cell>
          <cell r="F30">
            <v>2</v>
          </cell>
          <cell r="G30">
            <v>9</v>
          </cell>
        </row>
        <row r="31">
          <cell r="E31">
            <v>2</v>
          </cell>
          <cell r="F31">
            <v>0</v>
          </cell>
          <cell r="G31">
            <v>3</v>
          </cell>
        </row>
        <row r="32">
          <cell r="E32">
            <v>4</v>
          </cell>
          <cell r="F32">
            <v>5</v>
          </cell>
          <cell r="G32">
            <v>2</v>
          </cell>
        </row>
        <row r="33">
          <cell r="E33">
            <v>5</v>
          </cell>
          <cell r="F33">
            <v>0</v>
          </cell>
          <cell r="G33">
            <v>2</v>
          </cell>
        </row>
        <row r="34">
          <cell r="E34">
            <v>625</v>
          </cell>
          <cell r="F34">
            <v>92</v>
          </cell>
          <cell r="G34">
            <v>376</v>
          </cell>
        </row>
        <row r="35">
          <cell r="E35">
            <v>3</v>
          </cell>
          <cell r="F35">
            <v>1</v>
          </cell>
          <cell r="G35">
            <v>11</v>
          </cell>
        </row>
        <row r="36">
          <cell r="E36">
            <v>34</v>
          </cell>
          <cell r="F36">
            <v>5</v>
          </cell>
          <cell r="G36">
            <v>13</v>
          </cell>
        </row>
        <row r="37">
          <cell r="E37">
            <v>31</v>
          </cell>
          <cell r="F37">
            <v>5</v>
          </cell>
          <cell r="G37">
            <v>12</v>
          </cell>
        </row>
        <row r="38">
          <cell r="E38">
            <v>3</v>
          </cell>
          <cell r="F38">
            <v>0</v>
          </cell>
          <cell r="G38">
            <v>1</v>
          </cell>
        </row>
        <row r="39">
          <cell r="E39">
            <v>55</v>
          </cell>
          <cell r="F39">
            <v>8</v>
          </cell>
          <cell r="G39">
            <v>18</v>
          </cell>
        </row>
        <row r="40">
          <cell r="E40">
            <v>4</v>
          </cell>
          <cell r="F40">
            <v>0</v>
          </cell>
          <cell r="G40">
            <v>0</v>
          </cell>
        </row>
        <row r="41">
          <cell r="E41">
            <v>2</v>
          </cell>
          <cell r="F41">
            <v>4</v>
          </cell>
          <cell r="G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</row>
        <row r="44">
          <cell r="E44">
            <v>0</v>
          </cell>
          <cell r="F44">
            <v>0</v>
          </cell>
          <cell r="G44">
            <v>1</v>
          </cell>
        </row>
        <row r="45">
          <cell r="E45">
            <v>1</v>
          </cell>
          <cell r="F45">
            <v>0</v>
          </cell>
          <cell r="G45">
            <v>0</v>
          </cell>
        </row>
        <row r="46">
          <cell r="E46">
            <v>1</v>
          </cell>
          <cell r="F46">
            <v>0</v>
          </cell>
          <cell r="G46">
            <v>0</v>
          </cell>
        </row>
        <row r="47">
          <cell r="E47"/>
          <cell r="F47">
            <v>0</v>
          </cell>
          <cell r="G47">
            <v>0</v>
          </cell>
        </row>
        <row r="48">
          <cell r="E48"/>
          <cell r="F48">
            <v>0</v>
          </cell>
          <cell r="G48">
            <v>0</v>
          </cell>
        </row>
        <row r="49">
          <cell r="E49">
            <v>1</v>
          </cell>
          <cell r="F49">
            <v>0</v>
          </cell>
          <cell r="G49">
            <v>0</v>
          </cell>
        </row>
        <row r="50">
          <cell r="E50">
            <v>4</v>
          </cell>
          <cell r="F50">
            <v>0</v>
          </cell>
          <cell r="G50">
            <v>2</v>
          </cell>
        </row>
        <row r="51">
          <cell r="E51">
            <v>1</v>
          </cell>
          <cell r="F51">
            <v>0</v>
          </cell>
          <cell r="G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</row>
        <row r="53">
          <cell r="E53">
            <v>1</v>
          </cell>
          <cell r="F53">
            <v>0</v>
          </cell>
          <cell r="G53">
            <v>0</v>
          </cell>
        </row>
        <row r="54">
          <cell r="E54">
            <v>1</v>
          </cell>
          <cell r="F54">
            <v>0</v>
          </cell>
          <cell r="G54">
            <v>6</v>
          </cell>
        </row>
        <row r="55">
          <cell r="E55">
            <v>1</v>
          </cell>
          <cell r="F55">
            <v>0</v>
          </cell>
          <cell r="G55">
            <v>2</v>
          </cell>
        </row>
        <row r="56">
          <cell r="E56">
            <v>50</v>
          </cell>
          <cell r="F56">
            <v>5</v>
          </cell>
          <cell r="G56">
            <v>51</v>
          </cell>
        </row>
        <row r="57">
          <cell r="E57">
            <v>0</v>
          </cell>
          <cell r="F57">
            <v>0</v>
          </cell>
          <cell r="G57">
            <v>0</v>
          </cell>
        </row>
      </sheetData>
      <sheetData sheetId="3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SUMEN"/>
      <sheetName val="GráficasP"/>
      <sheetName val="Materia Penal"/>
      <sheetName val="GráficasJSPAO "/>
      <sheetName val="JSPAO CONCENTRADO"/>
      <sheetName val="GRAFCIV"/>
      <sheetName val="MCIVIL"/>
      <sheetName val="GRAFMER"/>
      <sheetName val="MERCANTIL"/>
      <sheetName val="GRAFAM"/>
      <sheetName val="FAMILIAE"/>
      <sheetName val="INSTRUCCION"/>
      <sheetName val="EJECUCIÓN"/>
      <sheetName val="SANCIONES PENALES"/>
      <sheetName val="1 Guridi"/>
      <sheetName val="2 Guridi"/>
      <sheetName val="1 Sanchez"/>
      <sheetName val="2 Sanchez"/>
      <sheetName val="JSPAO GURIDI"/>
      <sheetName val="JSPAO SANCHEZ"/>
      <sheetName val="1 CUAUH"/>
      <sheetName val="2 CUAUH "/>
      <sheetName val="3 CUAUH  "/>
      <sheetName val="4 CUAUH "/>
      <sheetName val="MERyORA"/>
      <sheetName val="JUAREZ"/>
      <sheetName val="ZARAG"/>
      <sheetName val="1FAMCUAUH"/>
      <sheetName val="2FAMCUAUH"/>
      <sheetName val="3FAMCUAUH"/>
      <sheetName val="4FAMCUAH"/>
      <sheetName val="FAMJUAREZ"/>
      <sheetName val="FAMZARAGO"/>
      <sheetName val="MORE"/>
      <sheetName val="OCAMPO"/>
      <sheetName val="XICOH"/>
      <sheetName val="CONCENTRADO TO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6">
          <cell r="E6">
            <v>45</v>
          </cell>
          <cell r="F6">
            <v>0</v>
          </cell>
        </row>
        <row r="9">
          <cell r="E9">
            <v>33</v>
          </cell>
          <cell r="F9">
            <v>0</v>
          </cell>
        </row>
        <row r="19">
          <cell r="E19">
            <v>2</v>
          </cell>
          <cell r="F19">
            <v>0</v>
          </cell>
        </row>
        <row r="20">
          <cell r="E20">
            <v>1</v>
          </cell>
          <cell r="F20">
            <v>0</v>
          </cell>
        </row>
        <row r="21">
          <cell r="E21">
            <v>1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6</v>
          </cell>
          <cell r="F24">
            <v>0</v>
          </cell>
        </row>
        <row r="25">
          <cell r="E25">
            <v>8</v>
          </cell>
          <cell r="F25">
            <v>1</v>
          </cell>
        </row>
        <row r="26">
          <cell r="E26">
            <v>2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800</v>
          </cell>
          <cell r="F28">
            <v>80</v>
          </cell>
        </row>
        <row r="29">
          <cell r="E29">
            <v>4</v>
          </cell>
          <cell r="F29">
            <v>9</v>
          </cell>
        </row>
        <row r="30">
          <cell r="E30">
            <v>29</v>
          </cell>
          <cell r="F30">
            <v>1</v>
          </cell>
        </row>
        <row r="31">
          <cell r="E31">
            <v>27</v>
          </cell>
          <cell r="F31">
            <v>1</v>
          </cell>
        </row>
        <row r="32">
          <cell r="E32">
            <v>2</v>
          </cell>
          <cell r="F32">
            <v>0</v>
          </cell>
        </row>
        <row r="33">
          <cell r="E33">
            <v>5</v>
          </cell>
          <cell r="F33">
            <v>2</v>
          </cell>
        </row>
        <row r="34">
          <cell r="E34">
            <v>22</v>
          </cell>
          <cell r="F34">
            <v>31</v>
          </cell>
        </row>
        <row r="35">
          <cell r="E35">
            <v>2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1</v>
          </cell>
        </row>
        <row r="38">
          <cell r="E38">
            <v>1</v>
          </cell>
          <cell r="F38">
            <v>0</v>
          </cell>
        </row>
        <row r="39">
          <cell r="E39">
            <v>2</v>
          </cell>
          <cell r="F39">
            <v>0</v>
          </cell>
        </row>
        <row r="40">
          <cell r="E40">
            <v>8</v>
          </cell>
          <cell r="F40">
            <v>0</v>
          </cell>
        </row>
        <row r="41">
          <cell r="E41">
            <v>3</v>
          </cell>
          <cell r="F41">
            <v>0</v>
          </cell>
        </row>
        <row r="42">
          <cell r="E42">
            <v>2</v>
          </cell>
          <cell r="F42">
            <v>0</v>
          </cell>
        </row>
        <row r="43">
          <cell r="E43">
            <v>3</v>
          </cell>
          <cell r="F43">
            <v>0</v>
          </cell>
        </row>
        <row r="44">
          <cell r="E44">
            <v>4</v>
          </cell>
          <cell r="F44">
            <v>2</v>
          </cell>
        </row>
        <row r="45">
          <cell r="E45">
            <v>0</v>
          </cell>
          <cell r="F45">
            <v>1</v>
          </cell>
        </row>
        <row r="46">
          <cell r="E46">
            <v>0</v>
          </cell>
          <cell r="F46">
            <v>0</v>
          </cell>
        </row>
        <row r="47">
          <cell r="E47">
            <v>0</v>
          </cell>
          <cell r="F47">
            <v>1</v>
          </cell>
        </row>
        <row r="48">
          <cell r="E48">
            <v>0</v>
          </cell>
          <cell r="F48">
            <v>0</v>
          </cell>
        </row>
        <row r="49">
          <cell r="E49">
            <v>5</v>
          </cell>
          <cell r="F49">
            <v>0</v>
          </cell>
        </row>
        <row r="50">
          <cell r="E50">
            <v>103</v>
          </cell>
          <cell r="F50">
            <v>17</v>
          </cell>
        </row>
        <row r="51">
          <cell r="E51">
            <v>0</v>
          </cell>
          <cell r="F51">
            <v>0</v>
          </cell>
        </row>
      </sheetData>
      <sheetData sheetId="22">
        <row r="6">
          <cell r="E6">
            <v>45</v>
          </cell>
          <cell r="F6">
            <v>0</v>
          </cell>
        </row>
        <row r="9">
          <cell r="E9">
            <v>45</v>
          </cell>
          <cell r="F9">
            <v>0</v>
          </cell>
        </row>
        <row r="19">
          <cell r="E19">
            <v>2</v>
          </cell>
          <cell r="F19">
            <v>1</v>
          </cell>
        </row>
        <row r="20">
          <cell r="E20">
            <v>9</v>
          </cell>
          <cell r="F20">
            <v>1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6</v>
          </cell>
          <cell r="F24">
            <v>0</v>
          </cell>
        </row>
        <row r="25">
          <cell r="E25">
            <v>5</v>
          </cell>
          <cell r="F25">
            <v>0</v>
          </cell>
        </row>
        <row r="26">
          <cell r="E26">
            <v>2</v>
          </cell>
          <cell r="F26">
            <v>0</v>
          </cell>
        </row>
        <row r="27">
          <cell r="E27">
            <v>4</v>
          </cell>
          <cell r="F27"/>
        </row>
        <row r="28">
          <cell r="E28">
            <v>728</v>
          </cell>
          <cell r="F28">
            <v>72</v>
          </cell>
        </row>
        <row r="29">
          <cell r="E29">
            <v>7</v>
          </cell>
          <cell r="F29">
            <v>5</v>
          </cell>
        </row>
        <row r="30">
          <cell r="E30">
            <v>24</v>
          </cell>
          <cell r="F30">
            <v>5</v>
          </cell>
        </row>
        <row r="31">
          <cell r="E31">
            <v>24</v>
          </cell>
          <cell r="F31">
            <v>5</v>
          </cell>
        </row>
        <row r="32">
          <cell r="E32">
            <v>0</v>
          </cell>
          <cell r="F32">
            <v>0</v>
          </cell>
        </row>
        <row r="33">
          <cell r="E33">
            <v>41</v>
          </cell>
          <cell r="F33">
            <v>12</v>
          </cell>
        </row>
        <row r="34">
          <cell r="E34">
            <v>7</v>
          </cell>
          <cell r="F34">
            <v>0</v>
          </cell>
        </row>
        <row r="35">
          <cell r="E35">
            <v>3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3</v>
          </cell>
          <cell r="F38">
            <v>0</v>
          </cell>
        </row>
        <row r="39">
          <cell r="E39">
            <v>2</v>
          </cell>
          <cell r="F39"/>
        </row>
        <row r="40">
          <cell r="E40">
            <v>3</v>
          </cell>
          <cell r="F40">
            <v>0</v>
          </cell>
        </row>
        <row r="41">
          <cell r="E41">
            <v>3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4">
          <cell r="E44">
            <v>1</v>
          </cell>
          <cell r="F44"/>
        </row>
        <row r="45">
          <cell r="E45">
            <v>0</v>
          </cell>
          <cell r="F45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0</v>
          </cell>
          <cell r="F47">
            <v>0</v>
          </cell>
        </row>
        <row r="48">
          <cell r="E48">
            <v>1</v>
          </cell>
          <cell r="F48">
            <v>0</v>
          </cell>
        </row>
        <row r="49">
          <cell r="E49">
            <v>1</v>
          </cell>
          <cell r="F49">
            <v>0</v>
          </cell>
        </row>
        <row r="50">
          <cell r="E50">
            <v>107</v>
          </cell>
          <cell r="F50">
            <v>5</v>
          </cell>
        </row>
        <row r="51">
          <cell r="E51">
            <v>0</v>
          </cell>
          <cell r="F51">
            <v>0</v>
          </cell>
        </row>
      </sheetData>
      <sheetData sheetId="23">
        <row r="6">
          <cell r="E6">
            <v>62</v>
          </cell>
          <cell r="F6">
            <v>0</v>
          </cell>
        </row>
        <row r="9">
          <cell r="E9">
            <v>58</v>
          </cell>
          <cell r="F9">
            <v>0</v>
          </cell>
        </row>
        <row r="19">
          <cell r="E19">
            <v>2</v>
          </cell>
          <cell r="F19">
            <v>0</v>
          </cell>
        </row>
        <row r="20">
          <cell r="E20">
            <v>5</v>
          </cell>
          <cell r="F20">
            <v>1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5</v>
          </cell>
          <cell r="F24">
            <v>0</v>
          </cell>
        </row>
        <row r="25">
          <cell r="E25">
            <v>1</v>
          </cell>
          <cell r="F25">
            <v>0</v>
          </cell>
        </row>
        <row r="26">
          <cell r="E26">
            <v>2</v>
          </cell>
          <cell r="F26">
            <v>0</v>
          </cell>
        </row>
        <row r="27">
          <cell r="E27">
            <v>3</v>
          </cell>
          <cell r="F27">
            <v>1</v>
          </cell>
        </row>
        <row r="28">
          <cell r="E28">
            <v>564</v>
          </cell>
          <cell r="F28">
            <v>172</v>
          </cell>
        </row>
        <row r="29">
          <cell r="E29">
            <v>6</v>
          </cell>
          <cell r="F29">
            <v>5</v>
          </cell>
        </row>
        <row r="30">
          <cell r="E30">
            <v>22</v>
          </cell>
          <cell r="F30">
            <v>3</v>
          </cell>
        </row>
        <row r="31">
          <cell r="E31">
            <v>22</v>
          </cell>
          <cell r="F31">
            <v>2</v>
          </cell>
        </row>
        <row r="32">
          <cell r="E32">
            <v>0</v>
          </cell>
          <cell r="F32">
            <v>1</v>
          </cell>
        </row>
        <row r="33">
          <cell r="E33">
            <v>0</v>
          </cell>
          <cell r="F33">
            <v>0</v>
          </cell>
        </row>
        <row r="34">
          <cell r="E34">
            <v>8</v>
          </cell>
          <cell r="F34">
            <v>4</v>
          </cell>
        </row>
        <row r="35">
          <cell r="E35">
            <v>1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1</v>
          </cell>
          <cell r="F38">
            <v>0</v>
          </cell>
        </row>
        <row r="39">
          <cell r="E39">
            <v>4</v>
          </cell>
          <cell r="F39">
            <v>0</v>
          </cell>
        </row>
        <row r="40">
          <cell r="E40">
            <v>8</v>
          </cell>
          <cell r="F40">
            <v>0</v>
          </cell>
        </row>
        <row r="41">
          <cell r="E41">
            <v>5</v>
          </cell>
          <cell r="F41">
            <v>0</v>
          </cell>
        </row>
        <row r="42">
          <cell r="E42">
            <v>3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4">
          <cell r="E44">
            <v>2</v>
          </cell>
          <cell r="F44">
            <v>0</v>
          </cell>
        </row>
        <row r="45">
          <cell r="E45">
            <v>0</v>
          </cell>
          <cell r="F45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0</v>
          </cell>
          <cell r="F47">
            <v>0</v>
          </cell>
        </row>
        <row r="48">
          <cell r="E48">
            <v>1</v>
          </cell>
          <cell r="F48">
            <v>0</v>
          </cell>
        </row>
        <row r="49">
          <cell r="E49">
            <v>1</v>
          </cell>
          <cell r="F49">
            <v>0</v>
          </cell>
        </row>
        <row r="50">
          <cell r="E50">
            <v>119</v>
          </cell>
          <cell r="F50">
            <v>5</v>
          </cell>
        </row>
        <row r="51">
          <cell r="E51">
            <v>0</v>
          </cell>
          <cell r="F51">
            <v>0</v>
          </cell>
        </row>
      </sheetData>
      <sheetData sheetId="24">
        <row r="6">
          <cell r="E6">
            <v>62</v>
          </cell>
          <cell r="F6">
            <v>0</v>
          </cell>
        </row>
        <row r="9">
          <cell r="E9">
            <v>62</v>
          </cell>
          <cell r="F9">
            <v>0</v>
          </cell>
        </row>
        <row r="19">
          <cell r="E19">
            <v>2</v>
          </cell>
          <cell r="F19">
            <v>0</v>
          </cell>
        </row>
        <row r="20">
          <cell r="E20">
            <v>3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4</v>
          </cell>
          <cell r="F24">
            <v>1</v>
          </cell>
        </row>
        <row r="25">
          <cell r="E25">
            <v>9</v>
          </cell>
          <cell r="F25">
            <v>1</v>
          </cell>
        </row>
        <row r="26">
          <cell r="E26">
            <v>2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901</v>
          </cell>
          <cell r="F28">
            <v>16</v>
          </cell>
        </row>
        <row r="29">
          <cell r="E29">
            <v>11</v>
          </cell>
          <cell r="F29">
            <v>3</v>
          </cell>
        </row>
        <row r="30">
          <cell r="E30">
            <v>33</v>
          </cell>
          <cell r="F30">
            <v>6</v>
          </cell>
        </row>
        <row r="31">
          <cell r="E31">
            <v>31</v>
          </cell>
          <cell r="F31">
            <v>5</v>
          </cell>
        </row>
        <row r="32">
          <cell r="E32">
            <v>2</v>
          </cell>
          <cell r="F32">
            <v>1</v>
          </cell>
        </row>
        <row r="33">
          <cell r="E33">
            <v>26</v>
          </cell>
          <cell r="F33">
            <v>5</v>
          </cell>
        </row>
        <row r="34">
          <cell r="E34">
            <v>11</v>
          </cell>
          <cell r="F34">
            <v>0</v>
          </cell>
        </row>
        <row r="35">
          <cell r="E35">
            <v>0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5</v>
          </cell>
          <cell r="F38">
            <v>2</v>
          </cell>
        </row>
        <row r="39">
          <cell r="E39">
            <v>4</v>
          </cell>
          <cell r="F39">
            <v>0</v>
          </cell>
        </row>
        <row r="40">
          <cell r="E40">
            <v>3</v>
          </cell>
          <cell r="F40">
            <v>1</v>
          </cell>
        </row>
        <row r="41">
          <cell r="E41">
            <v>2</v>
          </cell>
          <cell r="F41">
            <v>1</v>
          </cell>
        </row>
        <row r="42">
          <cell r="E42">
            <v>0</v>
          </cell>
          <cell r="F42">
            <v>0</v>
          </cell>
        </row>
        <row r="43">
          <cell r="E43">
            <v>1</v>
          </cell>
          <cell r="F43">
            <v>0</v>
          </cell>
        </row>
        <row r="44">
          <cell r="E44">
            <v>4</v>
          </cell>
          <cell r="F44">
            <v>1</v>
          </cell>
        </row>
        <row r="45">
          <cell r="E45">
            <v>1</v>
          </cell>
          <cell r="F45">
            <v>0</v>
          </cell>
        </row>
        <row r="46">
          <cell r="E46">
            <v>1</v>
          </cell>
          <cell r="F46">
            <v>0</v>
          </cell>
        </row>
        <row r="47">
          <cell r="E47">
            <v>0</v>
          </cell>
          <cell r="F47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6</v>
          </cell>
          <cell r="F49">
            <v>0</v>
          </cell>
        </row>
        <row r="50">
          <cell r="E50">
            <v>112</v>
          </cell>
          <cell r="F50">
            <v>30</v>
          </cell>
        </row>
        <row r="51">
          <cell r="E51">
            <v>0</v>
          </cell>
          <cell r="F51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6">
          <cell r="E6">
            <v>15</v>
          </cell>
          <cell r="F6">
            <v>3</v>
          </cell>
          <cell r="G6">
            <v>44</v>
          </cell>
        </row>
        <row r="9">
          <cell r="E9">
            <v>15</v>
          </cell>
          <cell r="F9">
            <v>3</v>
          </cell>
          <cell r="G9">
            <v>44</v>
          </cell>
        </row>
        <row r="25">
          <cell r="E25">
            <v>1</v>
          </cell>
          <cell r="F25">
            <v>0</v>
          </cell>
          <cell r="G25">
            <v>5</v>
          </cell>
        </row>
        <row r="26">
          <cell r="E26">
            <v>1</v>
          </cell>
          <cell r="F26">
            <v>0</v>
          </cell>
          <cell r="G26">
            <v>2</v>
          </cell>
        </row>
        <row r="27">
          <cell r="E27">
            <v>0</v>
          </cell>
          <cell r="F27">
            <v>0</v>
          </cell>
          <cell r="G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</row>
        <row r="30">
          <cell r="E30">
            <v>2</v>
          </cell>
          <cell r="F30">
            <v>3</v>
          </cell>
          <cell r="G30">
            <v>4</v>
          </cell>
        </row>
        <row r="31">
          <cell r="E31">
            <v>0</v>
          </cell>
          <cell r="F31">
            <v>0</v>
          </cell>
          <cell r="G31">
            <v>1</v>
          </cell>
        </row>
        <row r="32">
          <cell r="E32">
            <v>3</v>
          </cell>
          <cell r="F32">
            <v>8</v>
          </cell>
          <cell r="G32">
            <v>2</v>
          </cell>
        </row>
        <row r="33">
          <cell r="E33">
            <v>1</v>
          </cell>
          <cell r="F33">
            <v>0</v>
          </cell>
          <cell r="G33">
            <v>3</v>
          </cell>
        </row>
        <row r="34">
          <cell r="E34">
            <v>172</v>
          </cell>
          <cell r="F34">
            <v>60</v>
          </cell>
          <cell r="G34">
            <v>306</v>
          </cell>
        </row>
        <row r="35">
          <cell r="E35">
            <v>0</v>
          </cell>
          <cell r="F35">
            <v>5</v>
          </cell>
          <cell r="G35">
            <v>17</v>
          </cell>
        </row>
        <row r="36">
          <cell r="E36">
            <v>3</v>
          </cell>
          <cell r="F36">
            <v>2</v>
          </cell>
          <cell r="G36">
            <v>9</v>
          </cell>
        </row>
        <row r="37">
          <cell r="E37">
            <v>1</v>
          </cell>
          <cell r="F37">
            <v>2</v>
          </cell>
          <cell r="G37">
            <v>9</v>
          </cell>
        </row>
        <row r="38">
          <cell r="E38">
            <v>2</v>
          </cell>
          <cell r="F38">
            <v>0</v>
          </cell>
          <cell r="G38">
            <v>0</v>
          </cell>
        </row>
        <row r="39">
          <cell r="E39">
            <v>12</v>
          </cell>
          <cell r="F39">
            <v>3</v>
          </cell>
          <cell r="G39">
            <v>14</v>
          </cell>
        </row>
        <row r="40">
          <cell r="E40">
            <v>1</v>
          </cell>
          <cell r="F40">
            <v>3</v>
          </cell>
          <cell r="G40">
            <v>1</v>
          </cell>
        </row>
        <row r="41">
          <cell r="E41">
            <v>1</v>
          </cell>
          <cell r="F41">
            <v>0</v>
          </cell>
          <cell r="G41">
            <v>2</v>
          </cell>
        </row>
        <row r="42">
          <cell r="E42">
            <v>0</v>
          </cell>
          <cell r="F42">
            <v>0</v>
          </cell>
          <cell r="G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</row>
        <row r="44">
          <cell r="E44">
            <v>2</v>
          </cell>
          <cell r="F44">
            <v>0</v>
          </cell>
          <cell r="G44">
            <v>0</v>
          </cell>
        </row>
        <row r="45">
          <cell r="E45">
            <v>0</v>
          </cell>
          <cell r="F45">
            <v>0</v>
          </cell>
          <cell r="G45">
            <v>1</v>
          </cell>
        </row>
        <row r="46">
          <cell r="E46">
            <v>3</v>
          </cell>
          <cell r="F46">
            <v>0</v>
          </cell>
          <cell r="G46">
            <v>0</v>
          </cell>
        </row>
        <row r="47">
          <cell r="E47">
            <v>3</v>
          </cell>
          <cell r="F47">
            <v>0</v>
          </cell>
          <cell r="G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</row>
        <row r="50">
          <cell r="E50">
            <v>2</v>
          </cell>
          <cell r="F50">
            <v>1</v>
          </cell>
          <cell r="G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</row>
        <row r="55">
          <cell r="E55">
            <v>0</v>
          </cell>
          <cell r="F55">
            <v>0</v>
          </cell>
          <cell r="G55">
            <v>2</v>
          </cell>
        </row>
        <row r="56">
          <cell r="E56">
            <v>20</v>
          </cell>
          <cell r="F56">
            <v>9</v>
          </cell>
          <cell r="G56">
            <v>82</v>
          </cell>
        </row>
        <row r="57">
          <cell r="E57">
            <v>0</v>
          </cell>
          <cell r="F57">
            <v>0</v>
          </cell>
          <cell r="G57">
            <v>0</v>
          </cell>
        </row>
      </sheetData>
      <sheetData sheetId="35">
        <row r="6">
          <cell r="E6">
            <v>20</v>
          </cell>
          <cell r="F6">
            <v>25</v>
          </cell>
          <cell r="G6">
            <v>48</v>
          </cell>
        </row>
        <row r="9">
          <cell r="E9">
            <v>17</v>
          </cell>
          <cell r="F9">
            <v>23</v>
          </cell>
          <cell r="G9">
            <v>48</v>
          </cell>
        </row>
        <row r="25">
          <cell r="E25">
            <v>5</v>
          </cell>
          <cell r="F25">
            <v>6</v>
          </cell>
          <cell r="G25">
            <v>17</v>
          </cell>
        </row>
        <row r="26">
          <cell r="E26">
            <v>1</v>
          </cell>
          <cell r="F26">
            <v>13</v>
          </cell>
          <cell r="G26">
            <v>3</v>
          </cell>
        </row>
        <row r="27">
          <cell r="E27">
            <v>0</v>
          </cell>
          <cell r="F27">
            <v>0</v>
          </cell>
          <cell r="G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</row>
        <row r="30">
          <cell r="E30">
            <v>4</v>
          </cell>
          <cell r="F30">
            <v>2</v>
          </cell>
          <cell r="G30">
            <v>9</v>
          </cell>
        </row>
        <row r="31">
          <cell r="E31">
            <v>3</v>
          </cell>
          <cell r="F31">
            <v>0</v>
          </cell>
          <cell r="G31">
            <v>8</v>
          </cell>
        </row>
        <row r="32">
          <cell r="E32">
            <v>9</v>
          </cell>
          <cell r="F32">
            <v>6</v>
          </cell>
          <cell r="G32">
            <v>0</v>
          </cell>
        </row>
        <row r="33">
          <cell r="E33">
            <v>3</v>
          </cell>
          <cell r="F33">
            <v>0</v>
          </cell>
          <cell r="G33">
            <v>1</v>
          </cell>
        </row>
        <row r="34">
          <cell r="E34">
            <v>393</v>
          </cell>
          <cell r="F34">
            <v>137</v>
          </cell>
          <cell r="G34">
            <v>628</v>
          </cell>
        </row>
        <row r="35">
          <cell r="E35">
            <v>6</v>
          </cell>
          <cell r="F35">
            <v>2</v>
          </cell>
          <cell r="G35">
            <v>10</v>
          </cell>
        </row>
        <row r="36">
          <cell r="E36">
            <v>5</v>
          </cell>
          <cell r="F36">
            <v>6</v>
          </cell>
          <cell r="G36">
            <v>7</v>
          </cell>
        </row>
        <row r="37">
          <cell r="E37">
            <v>3</v>
          </cell>
          <cell r="F37">
            <v>6</v>
          </cell>
          <cell r="G37">
            <v>7</v>
          </cell>
        </row>
        <row r="38">
          <cell r="E38">
            <v>2</v>
          </cell>
          <cell r="F38">
            <v>0</v>
          </cell>
          <cell r="G38">
            <v>0</v>
          </cell>
        </row>
        <row r="39">
          <cell r="E39">
            <v>61</v>
          </cell>
          <cell r="F39">
            <v>21</v>
          </cell>
          <cell r="G39">
            <v>26</v>
          </cell>
        </row>
        <row r="40">
          <cell r="E40">
            <v>28</v>
          </cell>
          <cell r="F40">
            <v>8</v>
          </cell>
          <cell r="G40">
            <v>13</v>
          </cell>
        </row>
        <row r="41">
          <cell r="E41">
            <v>2</v>
          </cell>
          <cell r="F41">
            <v>4</v>
          </cell>
          <cell r="G41">
            <v>2</v>
          </cell>
        </row>
        <row r="42">
          <cell r="E42">
            <v>0</v>
          </cell>
          <cell r="F42">
            <v>0</v>
          </cell>
          <cell r="G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</row>
        <row r="44">
          <cell r="E44">
            <v>2</v>
          </cell>
          <cell r="F44">
            <v>0</v>
          </cell>
          <cell r="G44">
            <v>0</v>
          </cell>
        </row>
        <row r="45">
          <cell r="E45">
            <v>6</v>
          </cell>
          <cell r="F45">
            <v>0</v>
          </cell>
          <cell r="G45">
            <v>0</v>
          </cell>
        </row>
        <row r="46">
          <cell r="E46">
            <v>2</v>
          </cell>
          <cell r="F46">
            <v>0</v>
          </cell>
          <cell r="G46">
            <v>0</v>
          </cell>
        </row>
        <row r="47">
          <cell r="E47">
            <v>1</v>
          </cell>
          <cell r="F47">
            <v>0</v>
          </cell>
          <cell r="G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</row>
        <row r="49">
          <cell r="E49">
            <v>1</v>
          </cell>
          <cell r="F49">
            <v>0</v>
          </cell>
          <cell r="G49">
            <v>0</v>
          </cell>
        </row>
        <row r="50">
          <cell r="E50">
            <v>0</v>
          </cell>
          <cell r="F50">
            <v>0</v>
          </cell>
          <cell r="G50">
            <v>2</v>
          </cell>
        </row>
        <row r="51">
          <cell r="E51">
            <v>0</v>
          </cell>
          <cell r="F51">
            <v>1</v>
          </cell>
          <cell r="G51">
            <v>0</v>
          </cell>
        </row>
        <row r="52">
          <cell r="E52">
            <v>0</v>
          </cell>
          <cell r="F52">
            <v>1</v>
          </cell>
          <cell r="G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</row>
        <row r="54">
          <cell r="E54">
            <v>2</v>
          </cell>
          <cell r="F54">
            <v>0</v>
          </cell>
          <cell r="G54">
            <v>0</v>
          </cell>
        </row>
        <row r="55">
          <cell r="E55">
            <v>1</v>
          </cell>
          <cell r="F55">
            <v>0</v>
          </cell>
          <cell r="G55">
            <v>0</v>
          </cell>
        </row>
        <row r="56">
          <cell r="E56">
            <v>61</v>
          </cell>
          <cell r="F56">
            <v>36</v>
          </cell>
          <cell r="G56">
            <v>71</v>
          </cell>
        </row>
        <row r="57">
          <cell r="E57">
            <v>155</v>
          </cell>
          <cell r="F57">
            <v>92</v>
          </cell>
          <cell r="G57">
            <v>284</v>
          </cell>
        </row>
      </sheetData>
      <sheetData sheetId="36">
        <row r="6">
          <cell r="E6">
            <v>44</v>
          </cell>
          <cell r="F6">
            <v>3</v>
          </cell>
          <cell r="G6">
            <v>44</v>
          </cell>
        </row>
        <row r="9">
          <cell r="E9">
            <v>44</v>
          </cell>
          <cell r="F9">
            <v>3</v>
          </cell>
          <cell r="G9">
            <v>44</v>
          </cell>
        </row>
        <row r="25">
          <cell r="E25">
            <v>1</v>
          </cell>
          <cell r="F25">
            <v>0</v>
          </cell>
          <cell r="G25">
            <v>1</v>
          </cell>
        </row>
        <row r="26">
          <cell r="E26">
            <v>2</v>
          </cell>
          <cell r="F26">
            <v>1</v>
          </cell>
          <cell r="G26">
            <v>1</v>
          </cell>
        </row>
        <row r="27">
          <cell r="E27">
            <v>0</v>
          </cell>
          <cell r="F27">
            <v>0</v>
          </cell>
          <cell r="G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</row>
        <row r="30">
          <cell r="E30">
            <v>2</v>
          </cell>
          <cell r="F30">
            <v>2</v>
          </cell>
          <cell r="G30">
            <v>8</v>
          </cell>
        </row>
        <row r="31">
          <cell r="E31">
            <v>6</v>
          </cell>
          <cell r="F31">
            <v>0</v>
          </cell>
          <cell r="G31">
            <v>4</v>
          </cell>
        </row>
        <row r="32">
          <cell r="E32">
            <v>4</v>
          </cell>
          <cell r="F32">
            <v>0</v>
          </cell>
          <cell r="G32">
            <v>3</v>
          </cell>
        </row>
        <row r="33">
          <cell r="E33">
            <v>6</v>
          </cell>
          <cell r="F33">
            <v>73</v>
          </cell>
          <cell r="G33">
            <v>7</v>
          </cell>
        </row>
        <row r="34">
          <cell r="E34">
            <v>482</v>
          </cell>
          <cell r="F34">
            <v>22</v>
          </cell>
          <cell r="G34">
            <v>282</v>
          </cell>
        </row>
        <row r="35">
          <cell r="E35">
            <v>14</v>
          </cell>
          <cell r="F35">
            <v>0</v>
          </cell>
          <cell r="G35">
            <v>3</v>
          </cell>
        </row>
        <row r="36">
          <cell r="E36">
            <v>25</v>
          </cell>
          <cell r="F36">
            <v>0</v>
          </cell>
          <cell r="G36">
            <v>19</v>
          </cell>
        </row>
        <row r="37">
          <cell r="E37">
            <v>25</v>
          </cell>
          <cell r="F37">
            <v>0</v>
          </cell>
          <cell r="G37">
            <v>17</v>
          </cell>
        </row>
        <row r="38">
          <cell r="E38">
            <v>0</v>
          </cell>
          <cell r="F38">
            <v>0</v>
          </cell>
          <cell r="G38">
            <v>2</v>
          </cell>
        </row>
        <row r="39">
          <cell r="E39">
            <v>46</v>
          </cell>
          <cell r="F39">
            <v>7</v>
          </cell>
          <cell r="G39">
            <v>12</v>
          </cell>
        </row>
        <row r="40">
          <cell r="E40">
            <v>4</v>
          </cell>
          <cell r="F40">
            <v>0</v>
          </cell>
          <cell r="G40">
            <v>3</v>
          </cell>
        </row>
        <row r="41">
          <cell r="E41">
            <v>0</v>
          </cell>
          <cell r="F41">
            <v>0</v>
          </cell>
          <cell r="G41">
            <v>3</v>
          </cell>
        </row>
        <row r="42">
          <cell r="E42">
            <v>0</v>
          </cell>
          <cell r="F42">
            <v>0</v>
          </cell>
          <cell r="G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</row>
        <row r="44">
          <cell r="E44">
            <v>1</v>
          </cell>
          <cell r="F44">
            <v>1</v>
          </cell>
          <cell r="G44">
            <v>1</v>
          </cell>
        </row>
        <row r="45">
          <cell r="E45">
            <v>0</v>
          </cell>
          <cell r="F45">
            <v>0</v>
          </cell>
          <cell r="G45">
            <v>0</v>
          </cell>
        </row>
        <row r="46">
          <cell r="E46">
            <v>1</v>
          </cell>
          <cell r="F46">
            <v>0</v>
          </cell>
          <cell r="G46">
            <v>1</v>
          </cell>
        </row>
        <row r="47">
          <cell r="E47">
            <v>1</v>
          </cell>
          <cell r="F47">
            <v>0</v>
          </cell>
          <cell r="G47">
            <v>1</v>
          </cell>
        </row>
        <row r="48">
          <cell r="E48">
            <v>0</v>
          </cell>
          <cell r="F48">
            <v>0</v>
          </cell>
          <cell r="G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</row>
        <row r="50">
          <cell r="E50">
            <v>2</v>
          </cell>
          <cell r="F50">
            <v>3</v>
          </cell>
          <cell r="G50">
            <v>1</v>
          </cell>
        </row>
        <row r="51">
          <cell r="E51">
            <v>0</v>
          </cell>
          <cell r="F51">
            <v>0</v>
          </cell>
          <cell r="G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</row>
        <row r="55">
          <cell r="E55">
            <v>3</v>
          </cell>
          <cell r="F55">
            <v>0</v>
          </cell>
          <cell r="G55">
            <v>2</v>
          </cell>
        </row>
        <row r="56">
          <cell r="E56">
            <v>39</v>
          </cell>
          <cell r="F56">
            <v>9</v>
          </cell>
          <cell r="G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</row>
      </sheetData>
      <sheetData sheetId="3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Q120"/>
  <sheetViews>
    <sheetView tabSelected="1" zoomScale="93" zoomScaleNormal="93" workbookViewId="0">
      <selection activeCell="B121" sqref="B121"/>
    </sheetView>
  </sheetViews>
  <sheetFormatPr baseColWidth="10" defaultColWidth="0" defaultRowHeight="15" x14ac:dyDescent="0.2"/>
  <cols>
    <col min="1" max="1" width="13.85546875" style="14" customWidth="1"/>
    <col min="2" max="2" width="39.42578125" style="14" customWidth="1"/>
    <col min="3" max="3" width="9.140625" style="15" customWidth="1"/>
    <col min="4" max="10" width="9.140625" style="11" customWidth="1"/>
    <col min="11" max="14" width="9.140625" style="12" customWidth="1"/>
    <col min="15" max="15" width="9.140625" style="11" customWidth="1"/>
    <col min="16" max="16" width="11.42578125" style="1" customWidth="1"/>
    <col min="17" max="17" width="0" style="1" hidden="1" customWidth="1"/>
    <col min="18" max="16384" width="11.42578125" style="1" hidden="1"/>
  </cols>
  <sheetData>
    <row r="1" spans="1:15" ht="22.5" customHeight="1" x14ac:dyDescent="0.25">
      <c r="A1" s="98" t="s">
        <v>55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41"/>
    </row>
    <row r="2" spans="1:15" ht="22.5" customHeight="1" thickBot="1" x14ac:dyDescent="0.25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42"/>
    </row>
    <row r="3" spans="1:15" ht="30" customHeight="1" x14ac:dyDescent="0.2">
      <c r="A3" s="106" t="s">
        <v>56</v>
      </c>
      <c r="B3" s="107"/>
      <c r="C3" s="55" t="s">
        <v>57</v>
      </c>
      <c r="D3" s="55" t="s">
        <v>58</v>
      </c>
      <c r="E3" s="55" t="s">
        <v>59</v>
      </c>
      <c r="F3" s="55" t="s">
        <v>60</v>
      </c>
      <c r="G3" s="55" t="s">
        <v>61</v>
      </c>
      <c r="H3" s="55" t="s">
        <v>62</v>
      </c>
      <c r="I3" s="55" t="s">
        <v>63</v>
      </c>
      <c r="J3" s="55" t="s">
        <v>64</v>
      </c>
      <c r="K3" s="55" t="s">
        <v>65</v>
      </c>
      <c r="L3" s="55" t="s">
        <v>66</v>
      </c>
      <c r="M3" s="55" t="s">
        <v>67</v>
      </c>
      <c r="N3" s="55" t="s">
        <v>68</v>
      </c>
      <c r="O3" s="56" t="s">
        <v>69</v>
      </c>
    </row>
    <row r="4" spans="1:15" ht="15.75" customHeight="1" x14ac:dyDescent="0.2">
      <c r="A4" s="104" t="s">
        <v>70</v>
      </c>
      <c r="B4" s="105"/>
      <c r="C4" s="16">
        <f t="shared" ref="C4:N4" si="0">+C43+C83</f>
        <v>66</v>
      </c>
      <c r="D4" s="16">
        <f t="shared" si="0"/>
        <v>35</v>
      </c>
      <c r="E4" s="16">
        <f t="shared" si="0"/>
        <v>57</v>
      </c>
      <c r="F4" s="16">
        <f t="shared" si="0"/>
        <v>97</v>
      </c>
      <c r="G4" s="16">
        <f t="shared" si="0"/>
        <v>163</v>
      </c>
      <c r="H4" s="16">
        <f t="shared" si="0"/>
        <v>52</v>
      </c>
      <c r="I4" s="16">
        <f t="shared" si="0"/>
        <v>21</v>
      </c>
      <c r="J4" s="16">
        <f t="shared" si="0"/>
        <v>85</v>
      </c>
      <c r="K4" s="16">
        <f t="shared" si="0"/>
        <v>45</v>
      </c>
      <c r="L4" s="16">
        <f t="shared" si="0"/>
        <v>63</v>
      </c>
      <c r="M4" s="16">
        <f t="shared" si="0"/>
        <v>38</v>
      </c>
      <c r="N4" s="16">
        <f t="shared" si="0"/>
        <v>47</v>
      </c>
      <c r="O4" s="57">
        <f>SUM(C4:N4)</f>
        <v>769</v>
      </c>
    </row>
    <row r="5" spans="1:15" ht="15.75" customHeight="1" x14ac:dyDescent="0.2">
      <c r="A5" s="104" t="s">
        <v>71</v>
      </c>
      <c r="B5" s="105"/>
      <c r="C5" s="16">
        <f t="shared" ref="C5:N5" si="1">+C44+C84</f>
        <v>63</v>
      </c>
      <c r="D5" s="16">
        <f t="shared" si="1"/>
        <v>31</v>
      </c>
      <c r="E5" s="16">
        <f t="shared" si="1"/>
        <v>50</v>
      </c>
      <c r="F5" s="16">
        <f t="shared" si="1"/>
        <v>37</v>
      </c>
      <c r="G5" s="16">
        <f t="shared" si="1"/>
        <v>70</v>
      </c>
      <c r="H5" s="16">
        <f t="shared" si="1"/>
        <v>40</v>
      </c>
      <c r="I5" s="16">
        <f t="shared" si="1"/>
        <v>18</v>
      </c>
      <c r="J5" s="16">
        <f t="shared" si="1"/>
        <v>76</v>
      </c>
      <c r="K5" s="16">
        <f t="shared" si="1"/>
        <v>33</v>
      </c>
      <c r="L5" s="16">
        <f t="shared" si="1"/>
        <v>51</v>
      </c>
      <c r="M5" s="16">
        <f t="shared" si="1"/>
        <v>38</v>
      </c>
      <c r="N5" s="16">
        <f t="shared" si="1"/>
        <v>0</v>
      </c>
      <c r="O5" s="57">
        <f t="shared" ref="O5:O38" si="2">SUM(C5:N5)</f>
        <v>507</v>
      </c>
    </row>
    <row r="6" spans="1:15" ht="15.75" customHeight="1" x14ac:dyDescent="0.2">
      <c r="A6" s="104" t="s">
        <v>76</v>
      </c>
      <c r="B6" s="105"/>
      <c r="C6" s="53">
        <f t="shared" ref="C6:N6" si="3">+C45+C85</f>
        <v>4</v>
      </c>
      <c r="D6" s="53">
        <f t="shared" si="3"/>
        <v>3</v>
      </c>
      <c r="E6" s="53">
        <f t="shared" si="3"/>
        <v>2</v>
      </c>
      <c r="F6" s="53">
        <f t="shared" si="3"/>
        <v>6</v>
      </c>
      <c r="G6" s="53">
        <f t="shared" si="3"/>
        <v>1</v>
      </c>
      <c r="H6" s="53">
        <f t="shared" si="3"/>
        <v>3</v>
      </c>
      <c r="I6" s="53">
        <f t="shared" si="3"/>
        <v>0</v>
      </c>
      <c r="J6" s="53">
        <f t="shared" si="3"/>
        <v>4</v>
      </c>
      <c r="K6" s="53">
        <f t="shared" si="3"/>
        <v>2</v>
      </c>
      <c r="L6" s="53">
        <f t="shared" si="3"/>
        <v>1</v>
      </c>
      <c r="M6" s="53">
        <f t="shared" si="3"/>
        <v>7</v>
      </c>
      <c r="N6" s="53">
        <f t="shared" si="3"/>
        <v>1</v>
      </c>
      <c r="O6" s="57">
        <f t="shared" si="2"/>
        <v>34</v>
      </c>
    </row>
    <row r="7" spans="1:15" ht="15.75" customHeight="1" x14ac:dyDescent="0.2">
      <c r="A7" s="104" t="s">
        <v>72</v>
      </c>
      <c r="B7" s="105"/>
      <c r="C7" s="53">
        <f t="shared" ref="C7:N7" si="4">+C46+C86</f>
        <v>3</v>
      </c>
      <c r="D7" s="53">
        <f t="shared" si="4"/>
        <v>2</v>
      </c>
      <c r="E7" s="53">
        <f t="shared" si="4"/>
        <v>2</v>
      </c>
      <c r="F7" s="53">
        <f t="shared" si="4"/>
        <v>3</v>
      </c>
      <c r="G7" s="53">
        <f t="shared" si="4"/>
        <v>2</v>
      </c>
      <c r="H7" s="53">
        <f t="shared" si="4"/>
        <v>4</v>
      </c>
      <c r="I7" s="53">
        <f t="shared" si="4"/>
        <v>2</v>
      </c>
      <c r="J7" s="53">
        <f t="shared" si="4"/>
        <v>6</v>
      </c>
      <c r="K7" s="53">
        <f t="shared" si="4"/>
        <v>1</v>
      </c>
      <c r="L7" s="53">
        <f t="shared" si="4"/>
        <v>2</v>
      </c>
      <c r="M7" s="53">
        <f t="shared" si="4"/>
        <v>10</v>
      </c>
      <c r="N7" s="53">
        <f t="shared" si="4"/>
        <v>2</v>
      </c>
      <c r="O7" s="57">
        <f t="shared" si="2"/>
        <v>39</v>
      </c>
    </row>
    <row r="8" spans="1:15" ht="15.75" customHeight="1" x14ac:dyDescent="0.2">
      <c r="A8" s="104" t="s">
        <v>77</v>
      </c>
      <c r="B8" s="105"/>
      <c r="C8" s="53">
        <f t="shared" ref="C8:N8" si="5">+C47+C87</f>
        <v>0</v>
      </c>
      <c r="D8" s="53">
        <f t="shared" si="5"/>
        <v>0</v>
      </c>
      <c r="E8" s="53">
        <f t="shared" si="5"/>
        <v>0</v>
      </c>
      <c r="F8" s="53">
        <f t="shared" si="5"/>
        <v>1</v>
      </c>
      <c r="G8" s="53">
        <f t="shared" si="5"/>
        <v>1</v>
      </c>
      <c r="H8" s="53">
        <f t="shared" si="5"/>
        <v>0</v>
      </c>
      <c r="I8" s="53">
        <f t="shared" si="5"/>
        <v>0</v>
      </c>
      <c r="J8" s="53">
        <f t="shared" si="5"/>
        <v>0</v>
      </c>
      <c r="K8" s="53">
        <f t="shared" si="5"/>
        <v>1</v>
      </c>
      <c r="L8" s="53">
        <f t="shared" si="5"/>
        <v>0</v>
      </c>
      <c r="M8" s="53">
        <f t="shared" si="5"/>
        <v>0</v>
      </c>
      <c r="N8" s="53">
        <f t="shared" si="5"/>
        <v>0</v>
      </c>
      <c r="O8" s="57">
        <f t="shared" si="2"/>
        <v>3</v>
      </c>
    </row>
    <row r="9" spans="1:15" ht="15.75" customHeight="1" x14ac:dyDescent="0.2">
      <c r="A9" s="104" t="s">
        <v>73</v>
      </c>
      <c r="B9" s="105"/>
      <c r="C9" s="53">
        <f t="shared" ref="C9:N9" si="6">+C48+C88</f>
        <v>0</v>
      </c>
      <c r="D9" s="53">
        <f t="shared" si="6"/>
        <v>0</v>
      </c>
      <c r="E9" s="53">
        <f t="shared" si="6"/>
        <v>0</v>
      </c>
      <c r="F9" s="53">
        <f t="shared" si="6"/>
        <v>0</v>
      </c>
      <c r="G9" s="53">
        <f t="shared" si="6"/>
        <v>0</v>
      </c>
      <c r="H9" s="53">
        <f t="shared" si="6"/>
        <v>0</v>
      </c>
      <c r="I9" s="53">
        <f t="shared" si="6"/>
        <v>0</v>
      </c>
      <c r="J9" s="53">
        <f t="shared" si="6"/>
        <v>0</v>
      </c>
      <c r="K9" s="53">
        <f t="shared" si="6"/>
        <v>0</v>
      </c>
      <c r="L9" s="53">
        <f t="shared" si="6"/>
        <v>0</v>
      </c>
      <c r="M9" s="53">
        <f t="shared" si="6"/>
        <v>0</v>
      </c>
      <c r="N9" s="53">
        <f t="shared" si="6"/>
        <v>0</v>
      </c>
      <c r="O9" s="57">
        <f t="shared" si="2"/>
        <v>0</v>
      </c>
    </row>
    <row r="10" spans="1:15" ht="15.75" customHeight="1" x14ac:dyDescent="0.2">
      <c r="A10" s="104" t="s">
        <v>74</v>
      </c>
      <c r="B10" s="105"/>
      <c r="C10" s="53">
        <f t="shared" ref="C10:N10" si="7">+C49+C89</f>
        <v>0</v>
      </c>
      <c r="D10" s="53">
        <f t="shared" si="7"/>
        <v>0</v>
      </c>
      <c r="E10" s="53">
        <f t="shared" si="7"/>
        <v>0</v>
      </c>
      <c r="F10" s="53">
        <f t="shared" si="7"/>
        <v>0</v>
      </c>
      <c r="G10" s="53">
        <f t="shared" si="7"/>
        <v>0</v>
      </c>
      <c r="H10" s="53">
        <f t="shared" si="7"/>
        <v>0</v>
      </c>
      <c r="I10" s="53">
        <f t="shared" si="7"/>
        <v>0</v>
      </c>
      <c r="J10" s="53">
        <f t="shared" si="7"/>
        <v>0</v>
      </c>
      <c r="K10" s="53">
        <f t="shared" si="7"/>
        <v>0</v>
      </c>
      <c r="L10" s="53">
        <f t="shared" si="7"/>
        <v>0</v>
      </c>
      <c r="M10" s="53">
        <f t="shared" si="7"/>
        <v>0</v>
      </c>
      <c r="N10" s="53">
        <f t="shared" si="7"/>
        <v>0</v>
      </c>
      <c r="O10" s="57">
        <f t="shared" si="2"/>
        <v>0</v>
      </c>
    </row>
    <row r="11" spans="1:15" ht="15.75" customHeight="1" x14ac:dyDescent="0.2">
      <c r="A11" s="104" t="s">
        <v>75</v>
      </c>
      <c r="B11" s="105"/>
      <c r="C11" s="53">
        <f t="shared" ref="C11:N11" si="8">+C50+C90</f>
        <v>3</v>
      </c>
      <c r="D11" s="53">
        <f t="shared" si="8"/>
        <v>3</v>
      </c>
      <c r="E11" s="53">
        <f t="shared" si="8"/>
        <v>3</v>
      </c>
      <c r="F11" s="53">
        <f t="shared" si="8"/>
        <v>7</v>
      </c>
      <c r="G11" s="53">
        <f t="shared" si="8"/>
        <v>6</v>
      </c>
      <c r="H11" s="53">
        <f t="shared" si="8"/>
        <v>5</v>
      </c>
      <c r="I11" s="53">
        <f t="shared" si="8"/>
        <v>3</v>
      </c>
      <c r="J11" s="53">
        <f t="shared" si="8"/>
        <v>4</v>
      </c>
      <c r="K11" s="53">
        <f t="shared" si="8"/>
        <v>6</v>
      </c>
      <c r="L11" s="53">
        <f t="shared" si="8"/>
        <v>4</v>
      </c>
      <c r="M11" s="53">
        <f t="shared" si="8"/>
        <v>3</v>
      </c>
      <c r="N11" s="53">
        <f t="shared" si="8"/>
        <v>2</v>
      </c>
      <c r="O11" s="57">
        <f t="shared" si="2"/>
        <v>49</v>
      </c>
    </row>
    <row r="12" spans="1:15" ht="15.75" customHeight="1" x14ac:dyDescent="0.2">
      <c r="A12" s="104" t="s">
        <v>78</v>
      </c>
      <c r="B12" s="105"/>
      <c r="C12" s="53">
        <f t="shared" ref="C12:N12" si="9">+C51+C91</f>
        <v>0</v>
      </c>
      <c r="D12" s="53">
        <f t="shared" si="9"/>
        <v>0</v>
      </c>
      <c r="E12" s="53">
        <f t="shared" si="9"/>
        <v>6</v>
      </c>
      <c r="F12" s="53">
        <f t="shared" si="9"/>
        <v>0</v>
      </c>
      <c r="G12" s="53">
        <f t="shared" si="9"/>
        <v>6</v>
      </c>
      <c r="H12" s="53">
        <f t="shared" si="9"/>
        <v>7</v>
      </c>
      <c r="I12" s="53">
        <f t="shared" si="9"/>
        <v>2</v>
      </c>
      <c r="J12" s="53">
        <f t="shared" si="9"/>
        <v>6</v>
      </c>
      <c r="K12" s="53">
        <f t="shared" si="9"/>
        <v>9</v>
      </c>
      <c r="L12" s="53">
        <f t="shared" si="9"/>
        <v>5</v>
      </c>
      <c r="M12" s="53">
        <f t="shared" si="9"/>
        <v>4</v>
      </c>
      <c r="N12" s="53">
        <f t="shared" si="9"/>
        <v>2</v>
      </c>
      <c r="O12" s="57">
        <f t="shared" si="2"/>
        <v>47</v>
      </c>
    </row>
    <row r="13" spans="1:15" ht="15.75" customHeight="1" x14ac:dyDescent="0.2">
      <c r="A13" s="104" t="s">
        <v>79</v>
      </c>
      <c r="B13" s="105"/>
      <c r="C13" s="53">
        <f t="shared" ref="C13:N13" si="10">+C52+C92</f>
        <v>2</v>
      </c>
      <c r="D13" s="53">
        <f t="shared" si="10"/>
        <v>3</v>
      </c>
      <c r="E13" s="53">
        <f t="shared" si="10"/>
        <v>1</v>
      </c>
      <c r="F13" s="53">
        <f t="shared" si="10"/>
        <v>2</v>
      </c>
      <c r="G13" s="53">
        <f t="shared" si="10"/>
        <v>3</v>
      </c>
      <c r="H13" s="53">
        <f t="shared" si="10"/>
        <v>2</v>
      </c>
      <c r="I13" s="53">
        <f t="shared" si="10"/>
        <v>1</v>
      </c>
      <c r="J13" s="53">
        <f t="shared" si="10"/>
        <v>2</v>
      </c>
      <c r="K13" s="53">
        <f t="shared" si="10"/>
        <v>2</v>
      </c>
      <c r="L13" s="53">
        <f t="shared" si="10"/>
        <v>3</v>
      </c>
      <c r="M13" s="53">
        <f t="shared" si="10"/>
        <v>2</v>
      </c>
      <c r="N13" s="53">
        <f t="shared" si="10"/>
        <v>2</v>
      </c>
      <c r="O13" s="57">
        <f t="shared" si="2"/>
        <v>25</v>
      </c>
    </row>
    <row r="14" spans="1:15" ht="15.75" customHeight="1" x14ac:dyDescent="0.2">
      <c r="A14" s="104" t="s">
        <v>80</v>
      </c>
      <c r="B14" s="105"/>
      <c r="C14" s="53">
        <f t="shared" ref="C14:N14" si="11">+C53+C93</f>
        <v>0</v>
      </c>
      <c r="D14" s="53">
        <f t="shared" si="11"/>
        <v>0</v>
      </c>
      <c r="E14" s="53">
        <f t="shared" si="11"/>
        <v>0</v>
      </c>
      <c r="F14" s="53">
        <f t="shared" si="11"/>
        <v>0</v>
      </c>
      <c r="G14" s="53">
        <f t="shared" si="11"/>
        <v>0</v>
      </c>
      <c r="H14" s="53">
        <f t="shared" si="11"/>
        <v>0</v>
      </c>
      <c r="I14" s="53">
        <f t="shared" si="11"/>
        <v>0</v>
      </c>
      <c r="J14" s="53">
        <f t="shared" si="11"/>
        <v>0</v>
      </c>
      <c r="K14" s="53">
        <f t="shared" si="11"/>
        <v>0</v>
      </c>
      <c r="L14" s="53">
        <f t="shared" si="11"/>
        <v>7</v>
      </c>
      <c r="M14" s="53">
        <f t="shared" si="11"/>
        <v>0</v>
      </c>
      <c r="N14" s="53">
        <f t="shared" si="11"/>
        <v>3</v>
      </c>
      <c r="O14" s="57">
        <f t="shared" si="2"/>
        <v>10</v>
      </c>
    </row>
    <row r="15" spans="1:15" ht="15.75" customHeight="1" x14ac:dyDescent="0.2">
      <c r="A15" s="104" t="s">
        <v>81</v>
      </c>
      <c r="B15" s="105"/>
      <c r="C15" s="53">
        <f t="shared" ref="C15:N15" si="12">+C54+C94</f>
        <v>710</v>
      </c>
      <c r="D15" s="53">
        <f t="shared" si="12"/>
        <v>600</v>
      </c>
      <c r="E15" s="53">
        <f t="shared" si="12"/>
        <v>794</v>
      </c>
      <c r="F15" s="53">
        <f t="shared" si="12"/>
        <v>750</v>
      </c>
      <c r="G15" s="53">
        <f t="shared" si="12"/>
        <v>768</v>
      </c>
      <c r="H15" s="53">
        <f t="shared" si="12"/>
        <v>822</v>
      </c>
      <c r="I15" s="53">
        <f t="shared" si="12"/>
        <v>504</v>
      </c>
      <c r="J15" s="53">
        <f t="shared" si="12"/>
        <v>977</v>
      </c>
      <c r="K15" s="53">
        <f t="shared" si="12"/>
        <v>880</v>
      </c>
      <c r="L15" s="53">
        <f t="shared" si="12"/>
        <v>863</v>
      </c>
      <c r="M15" s="53">
        <f t="shared" si="12"/>
        <v>707</v>
      </c>
      <c r="N15" s="53">
        <f t="shared" si="12"/>
        <v>453</v>
      </c>
      <c r="O15" s="57">
        <f t="shared" si="2"/>
        <v>8828</v>
      </c>
    </row>
    <row r="16" spans="1:15" ht="15.75" customHeight="1" x14ac:dyDescent="0.2">
      <c r="A16" s="104" t="s">
        <v>82</v>
      </c>
      <c r="B16" s="105"/>
      <c r="C16" s="53">
        <f t="shared" ref="C16:N16" si="13">+C55+C95</f>
        <v>6</v>
      </c>
      <c r="D16" s="53">
        <f t="shared" si="13"/>
        <v>14</v>
      </c>
      <c r="E16" s="53">
        <f t="shared" si="13"/>
        <v>21</v>
      </c>
      <c r="F16" s="53">
        <f t="shared" si="13"/>
        <v>12</v>
      </c>
      <c r="G16" s="53">
        <f t="shared" si="13"/>
        <v>11</v>
      </c>
      <c r="H16" s="53">
        <f t="shared" si="13"/>
        <v>8</v>
      </c>
      <c r="I16" s="53">
        <f t="shared" si="13"/>
        <v>3</v>
      </c>
      <c r="J16" s="53">
        <f t="shared" si="13"/>
        <v>18</v>
      </c>
      <c r="K16" s="53">
        <f t="shared" si="13"/>
        <v>13</v>
      </c>
      <c r="L16" s="53">
        <f t="shared" si="13"/>
        <v>17</v>
      </c>
      <c r="M16" s="53">
        <f t="shared" si="13"/>
        <v>14</v>
      </c>
      <c r="N16" s="53">
        <f t="shared" si="13"/>
        <v>6</v>
      </c>
      <c r="O16" s="57">
        <f t="shared" si="2"/>
        <v>143</v>
      </c>
    </row>
    <row r="17" spans="1:15" ht="15.75" customHeight="1" x14ac:dyDescent="0.2">
      <c r="A17" s="104" t="s">
        <v>83</v>
      </c>
      <c r="B17" s="105"/>
      <c r="C17" s="53">
        <f t="shared" ref="C17:N17" si="14">+C56+C96</f>
        <v>18</v>
      </c>
      <c r="D17" s="53">
        <f t="shared" si="14"/>
        <v>22</v>
      </c>
      <c r="E17" s="53">
        <f t="shared" si="14"/>
        <v>24</v>
      </c>
      <c r="F17" s="53">
        <f t="shared" si="14"/>
        <v>18</v>
      </c>
      <c r="G17" s="53">
        <f t="shared" si="14"/>
        <v>21</v>
      </c>
      <c r="H17" s="53">
        <f t="shared" si="14"/>
        <v>24</v>
      </c>
      <c r="I17" s="53">
        <f t="shared" si="14"/>
        <v>7</v>
      </c>
      <c r="J17" s="53">
        <f t="shared" si="14"/>
        <v>27</v>
      </c>
      <c r="K17" s="53">
        <f t="shared" si="14"/>
        <v>30</v>
      </c>
      <c r="L17" s="53">
        <f t="shared" si="14"/>
        <v>25</v>
      </c>
      <c r="M17" s="53">
        <f t="shared" si="14"/>
        <v>22</v>
      </c>
      <c r="N17" s="53">
        <f t="shared" si="14"/>
        <v>21</v>
      </c>
      <c r="O17" s="57">
        <f t="shared" si="2"/>
        <v>259</v>
      </c>
    </row>
    <row r="18" spans="1:15" ht="15.75" customHeight="1" x14ac:dyDescent="0.2">
      <c r="A18" s="108" t="s">
        <v>84</v>
      </c>
      <c r="B18" s="109"/>
      <c r="C18" s="54">
        <f t="shared" ref="C18:N18" si="15">+C57+C97</f>
        <v>17</v>
      </c>
      <c r="D18" s="54">
        <f t="shared" si="15"/>
        <v>20</v>
      </c>
      <c r="E18" s="54">
        <f t="shared" si="15"/>
        <v>22</v>
      </c>
      <c r="F18" s="54">
        <f t="shared" si="15"/>
        <v>17</v>
      </c>
      <c r="G18" s="54">
        <f t="shared" si="15"/>
        <v>17</v>
      </c>
      <c r="H18" s="54">
        <f t="shared" si="15"/>
        <v>21</v>
      </c>
      <c r="I18" s="54">
        <f t="shared" si="15"/>
        <v>7</v>
      </c>
      <c r="J18" s="54">
        <f t="shared" si="15"/>
        <v>23</v>
      </c>
      <c r="K18" s="54">
        <f t="shared" si="15"/>
        <v>28</v>
      </c>
      <c r="L18" s="54">
        <f t="shared" si="15"/>
        <v>24</v>
      </c>
      <c r="M18" s="54">
        <f t="shared" si="15"/>
        <v>18</v>
      </c>
      <c r="N18" s="54">
        <f t="shared" si="15"/>
        <v>17</v>
      </c>
      <c r="O18" s="57">
        <f t="shared" si="2"/>
        <v>231</v>
      </c>
    </row>
    <row r="19" spans="1:15" ht="15" customHeight="1" x14ac:dyDescent="0.2">
      <c r="A19" s="108" t="s">
        <v>85</v>
      </c>
      <c r="B19" s="109"/>
      <c r="C19" s="54">
        <f t="shared" ref="C19:N19" si="16">+C58+C98</f>
        <v>1</v>
      </c>
      <c r="D19" s="54">
        <f t="shared" si="16"/>
        <v>2</v>
      </c>
      <c r="E19" s="54">
        <f t="shared" si="16"/>
        <v>2</v>
      </c>
      <c r="F19" s="54">
        <f t="shared" si="16"/>
        <v>1</v>
      </c>
      <c r="G19" s="54">
        <f t="shared" si="16"/>
        <v>4</v>
      </c>
      <c r="H19" s="54">
        <f t="shared" si="16"/>
        <v>3</v>
      </c>
      <c r="I19" s="54">
        <f t="shared" si="16"/>
        <v>0</v>
      </c>
      <c r="J19" s="54">
        <f t="shared" si="16"/>
        <v>4</v>
      </c>
      <c r="K19" s="54">
        <f t="shared" si="16"/>
        <v>2</v>
      </c>
      <c r="L19" s="54">
        <f t="shared" si="16"/>
        <v>1</v>
      </c>
      <c r="M19" s="54">
        <f t="shared" si="16"/>
        <v>4</v>
      </c>
      <c r="N19" s="54">
        <f t="shared" si="16"/>
        <v>4</v>
      </c>
      <c r="O19" s="57">
        <f t="shared" si="2"/>
        <v>28</v>
      </c>
    </row>
    <row r="20" spans="1:15" ht="15.75" customHeight="1" x14ac:dyDescent="0.2">
      <c r="A20" s="104" t="s">
        <v>86</v>
      </c>
      <c r="B20" s="105"/>
      <c r="C20" s="53">
        <f t="shared" ref="C20:N20" si="17">+C59+C99</f>
        <v>1</v>
      </c>
      <c r="D20" s="53">
        <f t="shared" si="17"/>
        <v>12</v>
      </c>
      <c r="E20" s="53">
        <f t="shared" si="17"/>
        <v>6</v>
      </c>
      <c r="F20" s="53">
        <f t="shared" si="17"/>
        <v>6</v>
      </c>
      <c r="G20" s="53">
        <f t="shared" si="17"/>
        <v>4</v>
      </c>
      <c r="H20" s="53">
        <f t="shared" si="17"/>
        <v>2</v>
      </c>
      <c r="I20" s="53">
        <f t="shared" si="17"/>
        <v>2</v>
      </c>
      <c r="J20" s="53">
        <f t="shared" si="17"/>
        <v>5</v>
      </c>
      <c r="K20" s="53">
        <f t="shared" si="17"/>
        <v>7</v>
      </c>
      <c r="L20" s="53">
        <f t="shared" si="17"/>
        <v>10</v>
      </c>
      <c r="M20" s="53">
        <f t="shared" si="17"/>
        <v>10</v>
      </c>
      <c r="N20" s="53">
        <f t="shared" si="17"/>
        <v>5</v>
      </c>
      <c r="O20" s="57">
        <f>J20</f>
        <v>5</v>
      </c>
    </row>
    <row r="21" spans="1:15" ht="15.75" customHeight="1" x14ac:dyDescent="0.2">
      <c r="A21" s="104" t="s">
        <v>87</v>
      </c>
      <c r="B21" s="105"/>
      <c r="C21" s="53">
        <f t="shared" ref="C21:N21" si="18">+C60+C100</f>
        <v>1</v>
      </c>
      <c r="D21" s="53">
        <f t="shared" si="18"/>
        <v>37</v>
      </c>
      <c r="E21" s="53">
        <f t="shared" si="18"/>
        <v>45</v>
      </c>
      <c r="F21" s="53">
        <f t="shared" si="18"/>
        <v>4</v>
      </c>
      <c r="G21" s="53">
        <f t="shared" si="18"/>
        <v>3</v>
      </c>
      <c r="H21" s="53">
        <f t="shared" si="18"/>
        <v>12</v>
      </c>
      <c r="I21" s="53">
        <f t="shared" si="18"/>
        <v>1</v>
      </c>
      <c r="J21" s="53">
        <f t="shared" si="18"/>
        <v>14</v>
      </c>
      <c r="K21" s="53">
        <f t="shared" si="18"/>
        <v>53</v>
      </c>
      <c r="L21" s="53">
        <f t="shared" si="18"/>
        <v>0</v>
      </c>
      <c r="M21" s="53">
        <f t="shared" si="18"/>
        <v>7</v>
      </c>
      <c r="N21" s="53">
        <f t="shared" si="18"/>
        <v>12</v>
      </c>
      <c r="O21" s="57">
        <f t="shared" si="2"/>
        <v>189</v>
      </c>
    </row>
    <row r="22" spans="1:15" ht="15.75" customHeight="1" x14ac:dyDescent="0.2">
      <c r="A22" s="104" t="s">
        <v>88</v>
      </c>
      <c r="B22" s="105"/>
      <c r="C22" s="53">
        <f t="shared" ref="C22:N22" si="19">+C61+C101</f>
        <v>0</v>
      </c>
      <c r="D22" s="53">
        <f t="shared" si="19"/>
        <v>0</v>
      </c>
      <c r="E22" s="53">
        <f t="shared" si="19"/>
        <v>1</v>
      </c>
      <c r="F22" s="53">
        <f t="shared" si="19"/>
        <v>0</v>
      </c>
      <c r="G22" s="53">
        <f t="shared" si="19"/>
        <v>2</v>
      </c>
      <c r="H22" s="53">
        <f t="shared" si="19"/>
        <v>5</v>
      </c>
      <c r="I22" s="53">
        <f t="shared" si="19"/>
        <v>2</v>
      </c>
      <c r="J22" s="53">
        <f t="shared" si="19"/>
        <v>0</v>
      </c>
      <c r="K22" s="53">
        <f t="shared" si="19"/>
        <v>2</v>
      </c>
      <c r="L22" s="53">
        <f t="shared" si="19"/>
        <v>1</v>
      </c>
      <c r="M22" s="53">
        <f t="shared" si="19"/>
        <v>1</v>
      </c>
      <c r="N22" s="53">
        <f t="shared" si="19"/>
        <v>1</v>
      </c>
      <c r="O22" s="57">
        <f t="shared" si="2"/>
        <v>15</v>
      </c>
    </row>
    <row r="23" spans="1:15" ht="15.75" customHeight="1" x14ac:dyDescent="0.2">
      <c r="A23" s="104" t="s">
        <v>89</v>
      </c>
      <c r="B23" s="105"/>
      <c r="C23" s="53">
        <f t="shared" ref="C23:N23" si="20">+C62+C102</f>
        <v>0</v>
      </c>
      <c r="D23" s="53">
        <f t="shared" si="20"/>
        <v>0</v>
      </c>
      <c r="E23" s="53">
        <f t="shared" si="20"/>
        <v>0</v>
      </c>
      <c r="F23" s="53">
        <f t="shared" si="20"/>
        <v>0</v>
      </c>
      <c r="G23" s="53">
        <f t="shared" si="20"/>
        <v>0</v>
      </c>
      <c r="H23" s="53">
        <f t="shared" si="20"/>
        <v>0</v>
      </c>
      <c r="I23" s="53">
        <f t="shared" si="20"/>
        <v>0</v>
      </c>
      <c r="J23" s="53">
        <f t="shared" si="20"/>
        <v>0</v>
      </c>
      <c r="K23" s="53">
        <f t="shared" si="20"/>
        <v>0</v>
      </c>
      <c r="L23" s="53">
        <f t="shared" si="20"/>
        <v>0</v>
      </c>
      <c r="M23" s="53">
        <f t="shared" si="20"/>
        <v>0</v>
      </c>
      <c r="N23" s="53">
        <f t="shared" si="20"/>
        <v>0</v>
      </c>
      <c r="O23" s="57">
        <f t="shared" si="2"/>
        <v>0</v>
      </c>
    </row>
    <row r="24" spans="1:15" ht="15.75" customHeight="1" x14ac:dyDescent="0.2">
      <c r="A24" s="104" t="s">
        <v>90</v>
      </c>
      <c r="B24" s="105"/>
      <c r="C24" s="53">
        <f t="shared" ref="C24:N24" si="21">+C63+C103</f>
        <v>0</v>
      </c>
      <c r="D24" s="53">
        <f t="shared" si="21"/>
        <v>2</v>
      </c>
      <c r="E24" s="53">
        <f t="shared" si="21"/>
        <v>0</v>
      </c>
      <c r="F24" s="53">
        <f t="shared" si="21"/>
        <v>0</v>
      </c>
      <c r="G24" s="53">
        <f t="shared" si="21"/>
        <v>0</v>
      </c>
      <c r="H24" s="53">
        <f t="shared" si="21"/>
        <v>0</v>
      </c>
      <c r="I24" s="53">
        <f t="shared" si="21"/>
        <v>0</v>
      </c>
      <c r="J24" s="53">
        <f t="shared" si="21"/>
        <v>2</v>
      </c>
      <c r="K24" s="53">
        <f t="shared" si="21"/>
        <v>1</v>
      </c>
      <c r="L24" s="53">
        <f t="shared" si="21"/>
        <v>0</v>
      </c>
      <c r="M24" s="53">
        <f t="shared" si="21"/>
        <v>1</v>
      </c>
      <c r="N24" s="53">
        <f t="shared" si="21"/>
        <v>0</v>
      </c>
      <c r="O24" s="57">
        <f t="shared" si="2"/>
        <v>6</v>
      </c>
    </row>
    <row r="25" spans="1:15" ht="31.5" customHeight="1" x14ac:dyDescent="0.2">
      <c r="A25" s="104" t="s">
        <v>91</v>
      </c>
      <c r="B25" s="105"/>
      <c r="C25" s="53">
        <f t="shared" ref="C25:N25" si="22">+C64+C104</f>
        <v>0</v>
      </c>
      <c r="D25" s="53">
        <f t="shared" si="22"/>
        <v>2</v>
      </c>
      <c r="E25" s="53">
        <f t="shared" si="22"/>
        <v>3</v>
      </c>
      <c r="F25" s="53">
        <f t="shared" si="22"/>
        <v>5</v>
      </c>
      <c r="G25" s="53">
        <f t="shared" si="22"/>
        <v>4</v>
      </c>
      <c r="H25" s="53">
        <f t="shared" si="22"/>
        <v>4</v>
      </c>
      <c r="I25" s="53">
        <f t="shared" si="22"/>
        <v>1</v>
      </c>
      <c r="J25" s="53">
        <f t="shared" si="22"/>
        <v>1</v>
      </c>
      <c r="K25" s="53">
        <f t="shared" si="22"/>
        <v>1</v>
      </c>
      <c r="L25" s="53">
        <f t="shared" si="22"/>
        <v>1</v>
      </c>
      <c r="M25" s="53">
        <f t="shared" si="22"/>
        <v>3</v>
      </c>
      <c r="N25" s="53">
        <f t="shared" si="22"/>
        <v>2</v>
      </c>
      <c r="O25" s="57">
        <f t="shared" si="2"/>
        <v>27</v>
      </c>
    </row>
    <row r="26" spans="1:15" ht="15.75" customHeight="1" x14ac:dyDescent="0.2">
      <c r="A26" s="104" t="s">
        <v>92</v>
      </c>
      <c r="B26" s="105"/>
      <c r="C26" s="53">
        <f t="shared" ref="C26:N26" si="23">+C65+C105</f>
        <v>1</v>
      </c>
      <c r="D26" s="53">
        <f t="shared" si="23"/>
        <v>2</v>
      </c>
      <c r="E26" s="53">
        <f t="shared" si="23"/>
        <v>5</v>
      </c>
      <c r="F26" s="53">
        <f t="shared" si="23"/>
        <v>5</v>
      </c>
      <c r="G26" s="53">
        <f t="shared" si="23"/>
        <v>9</v>
      </c>
      <c r="H26" s="53">
        <f t="shared" si="23"/>
        <v>6</v>
      </c>
      <c r="I26" s="53">
        <f t="shared" si="23"/>
        <v>2</v>
      </c>
      <c r="J26" s="53">
        <f t="shared" si="23"/>
        <v>6</v>
      </c>
      <c r="K26" s="53">
        <f t="shared" si="23"/>
        <v>2</v>
      </c>
      <c r="L26" s="53">
        <f t="shared" si="23"/>
        <v>6</v>
      </c>
      <c r="M26" s="53">
        <f t="shared" si="23"/>
        <v>0</v>
      </c>
      <c r="N26" s="53">
        <f t="shared" si="23"/>
        <v>3</v>
      </c>
      <c r="O26" s="57">
        <f t="shared" si="2"/>
        <v>47</v>
      </c>
    </row>
    <row r="27" spans="1:15" ht="15.75" customHeight="1" x14ac:dyDescent="0.2">
      <c r="A27" s="104" t="s">
        <v>93</v>
      </c>
      <c r="B27" s="105"/>
      <c r="C27" s="53">
        <f t="shared" ref="C27:N27" si="24">+C66+C106</f>
        <v>0</v>
      </c>
      <c r="D27" s="53">
        <f t="shared" si="24"/>
        <v>4</v>
      </c>
      <c r="E27" s="53">
        <f t="shared" si="24"/>
        <v>5</v>
      </c>
      <c r="F27" s="53">
        <f t="shared" si="24"/>
        <v>1</v>
      </c>
      <c r="G27" s="53">
        <f t="shared" si="24"/>
        <v>2</v>
      </c>
      <c r="H27" s="53">
        <f t="shared" si="24"/>
        <v>7</v>
      </c>
      <c r="I27" s="53">
        <f t="shared" si="24"/>
        <v>0</v>
      </c>
      <c r="J27" s="53">
        <f t="shared" si="24"/>
        <v>8</v>
      </c>
      <c r="K27" s="53">
        <f t="shared" si="24"/>
        <v>8</v>
      </c>
      <c r="L27" s="53">
        <f t="shared" si="24"/>
        <v>5</v>
      </c>
      <c r="M27" s="53">
        <f t="shared" si="24"/>
        <v>8</v>
      </c>
      <c r="N27" s="53">
        <f t="shared" si="24"/>
        <v>1</v>
      </c>
      <c r="O27" s="57">
        <f t="shared" si="2"/>
        <v>49</v>
      </c>
    </row>
    <row r="28" spans="1:15" ht="15.75" customHeight="1" x14ac:dyDescent="0.2">
      <c r="A28" s="108" t="s">
        <v>25</v>
      </c>
      <c r="B28" s="109"/>
      <c r="C28" s="54">
        <f t="shared" ref="C28:N28" si="25">+C67+C107</f>
        <v>0</v>
      </c>
      <c r="D28" s="54">
        <f t="shared" si="25"/>
        <v>3</v>
      </c>
      <c r="E28" s="54">
        <f t="shared" si="25"/>
        <v>3</v>
      </c>
      <c r="F28" s="54">
        <f t="shared" si="25"/>
        <v>1</v>
      </c>
      <c r="G28" s="54">
        <f t="shared" si="25"/>
        <v>1</v>
      </c>
      <c r="H28" s="54">
        <f t="shared" si="25"/>
        <v>4</v>
      </c>
      <c r="I28" s="54">
        <f t="shared" si="25"/>
        <v>0</v>
      </c>
      <c r="J28" s="54">
        <f t="shared" si="25"/>
        <v>6</v>
      </c>
      <c r="K28" s="54">
        <f t="shared" si="25"/>
        <v>3</v>
      </c>
      <c r="L28" s="54">
        <f t="shared" si="25"/>
        <v>2</v>
      </c>
      <c r="M28" s="54">
        <f t="shared" si="25"/>
        <v>2</v>
      </c>
      <c r="N28" s="54">
        <f t="shared" si="25"/>
        <v>1</v>
      </c>
      <c r="O28" s="57">
        <f t="shared" si="2"/>
        <v>26</v>
      </c>
    </row>
    <row r="29" spans="1:15" ht="15" customHeight="1" x14ac:dyDescent="0.2">
      <c r="A29" s="108" t="s">
        <v>26</v>
      </c>
      <c r="B29" s="109"/>
      <c r="C29" s="54">
        <f t="shared" ref="C29:N29" si="26">+C68+C108</f>
        <v>0</v>
      </c>
      <c r="D29" s="54">
        <f t="shared" si="26"/>
        <v>1</v>
      </c>
      <c r="E29" s="54">
        <f t="shared" si="26"/>
        <v>1</v>
      </c>
      <c r="F29" s="54">
        <f t="shared" si="26"/>
        <v>0</v>
      </c>
      <c r="G29" s="54">
        <f t="shared" si="26"/>
        <v>1</v>
      </c>
      <c r="H29" s="54">
        <f t="shared" si="26"/>
        <v>3</v>
      </c>
      <c r="I29" s="54">
        <f t="shared" si="26"/>
        <v>0</v>
      </c>
      <c r="J29" s="54">
        <f t="shared" si="26"/>
        <v>2</v>
      </c>
      <c r="K29" s="54">
        <f t="shared" si="26"/>
        <v>2</v>
      </c>
      <c r="L29" s="54">
        <f t="shared" si="26"/>
        <v>1</v>
      </c>
      <c r="M29" s="54">
        <f t="shared" si="26"/>
        <v>1</v>
      </c>
      <c r="N29" s="54">
        <f t="shared" si="26"/>
        <v>0</v>
      </c>
      <c r="O29" s="57">
        <f t="shared" si="2"/>
        <v>12</v>
      </c>
    </row>
    <row r="30" spans="1:15" ht="15" customHeight="1" x14ac:dyDescent="0.2">
      <c r="A30" s="108" t="s">
        <v>27</v>
      </c>
      <c r="B30" s="109"/>
      <c r="C30" s="54">
        <f t="shared" ref="C30:N30" si="27">+C69+C109</f>
        <v>0</v>
      </c>
      <c r="D30" s="54">
        <f t="shared" si="27"/>
        <v>0</v>
      </c>
      <c r="E30" s="54">
        <f t="shared" si="27"/>
        <v>1</v>
      </c>
      <c r="F30" s="54">
        <f t="shared" si="27"/>
        <v>0</v>
      </c>
      <c r="G30" s="54">
        <f t="shared" si="27"/>
        <v>0</v>
      </c>
      <c r="H30" s="54">
        <f t="shared" si="27"/>
        <v>0</v>
      </c>
      <c r="I30" s="54">
        <f t="shared" si="27"/>
        <v>0</v>
      </c>
      <c r="J30" s="54">
        <f t="shared" si="27"/>
        <v>0</v>
      </c>
      <c r="K30" s="54">
        <f t="shared" si="27"/>
        <v>3</v>
      </c>
      <c r="L30" s="54">
        <f t="shared" si="27"/>
        <v>2</v>
      </c>
      <c r="M30" s="54">
        <f t="shared" si="27"/>
        <v>5</v>
      </c>
      <c r="N30" s="54">
        <f t="shared" si="27"/>
        <v>0</v>
      </c>
      <c r="O30" s="57">
        <f t="shared" si="2"/>
        <v>11</v>
      </c>
    </row>
    <row r="31" spans="1:15" ht="15.75" customHeight="1" x14ac:dyDescent="0.2">
      <c r="A31" s="104" t="s">
        <v>94</v>
      </c>
      <c r="B31" s="105"/>
      <c r="C31" s="53">
        <f t="shared" ref="C31:N31" si="28">+C70+C110</f>
        <v>9</v>
      </c>
      <c r="D31" s="53">
        <f t="shared" si="28"/>
        <v>2</v>
      </c>
      <c r="E31" s="53">
        <f t="shared" si="28"/>
        <v>5</v>
      </c>
      <c r="F31" s="53">
        <f t="shared" si="28"/>
        <v>1</v>
      </c>
      <c r="G31" s="53">
        <f t="shared" si="28"/>
        <v>8</v>
      </c>
      <c r="H31" s="53">
        <f t="shared" si="28"/>
        <v>2</v>
      </c>
      <c r="I31" s="53">
        <f t="shared" si="28"/>
        <v>1</v>
      </c>
      <c r="J31" s="53">
        <f t="shared" si="28"/>
        <v>7</v>
      </c>
      <c r="K31" s="53">
        <f t="shared" si="28"/>
        <v>6</v>
      </c>
      <c r="L31" s="53">
        <f t="shared" si="28"/>
        <v>4</v>
      </c>
      <c r="M31" s="53">
        <f t="shared" si="28"/>
        <v>5</v>
      </c>
      <c r="N31" s="53">
        <f t="shared" si="28"/>
        <v>3</v>
      </c>
      <c r="O31" s="57">
        <f t="shared" si="2"/>
        <v>53</v>
      </c>
    </row>
    <row r="32" spans="1:15" ht="15.75" customHeight="1" x14ac:dyDescent="0.2">
      <c r="A32" s="104" t="s">
        <v>95</v>
      </c>
      <c r="B32" s="105"/>
      <c r="C32" s="53">
        <f t="shared" ref="C32:N32" si="29">+C71+C111</f>
        <v>0</v>
      </c>
      <c r="D32" s="53">
        <f t="shared" si="29"/>
        <v>0</v>
      </c>
      <c r="E32" s="53">
        <f t="shared" si="29"/>
        <v>0</v>
      </c>
      <c r="F32" s="53">
        <f t="shared" si="29"/>
        <v>1</v>
      </c>
      <c r="G32" s="53">
        <f t="shared" si="29"/>
        <v>0</v>
      </c>
      <c r="H32" s="53">
        <f t="shared" si="29"/>
        <v>1</v>
      </c>
      <c r="I32" s="53">
        <f t="shared" si="29"/>
        <v>0</v>
      </c>
      <c r="J32" s="53">
        <f t="shared" si="29"/>
        <v>5</v>
      </c>
      <c r="K32" s="53">
        <f t="shared" si="29"/>
        <v>1</v>
      </c>
      <c r="L32" s="53">
        <f t="shared" si="29"/>
        <v>0</v>
      </c>
      <c r="M32" s="53">
        <f t="shared" si="29"/>
        <v>0</v>
      </c>
      <c r="N32" s="53">
        <f t="shared" si="29"/>
        <v>1</v>
      </c>
      <c r="O32" s="57">
        <f t="shared" si="2"/>
        <v>9</v>
      </c>
    </row>
    <row r="33" spans="1:16" ht="15.75" customHeight="1" x14ac:dyDescent="0.2">
      <c r="A33" s="108" t="s">
        <v>96</v>
      </c>
      <c r="B33" s="109"/>
      <c r="C33" s="54">
        <f t="shared" ref="C33:N33" si="30">+C72+C112</f>
        <v>0</v>
      </c>
      <c r="D33" s="54">
        <f t="shared" si="30"/>
        <v>0</v>
      </c>
      <c r="E33" s="54">
        <f t="shared" si="30"/>
        <v>0</v>
      </c>
      <c r="F33" s="54">
        <f t="shared" si="30"/>
        <v>0</v>
      </c>
      <c r="G33" s="54">
        <f t="shared" si="30"/>
        <v>0</v>
      </c>
      <c r="H33" s="54">
        <f t="shared" si="30"/>
        <v>1</v>
      </c>
      <c r="I33" s="54">
        <f t="shared" si="30"/>
        <v>0</v>
      </c>
      <c r="J33" s="54">
        <f t="shared" si="30"/>
        <v>3</v>
      </c>
      <c r="K33" s="54">
        <f t="shared" si="30"/>
        <v>0</v>
      </c>
      <c r="L33" s="54">
        <f t="shared" si="30"/>
        <v>0</v>
      </c>
      <c r="M33" s="54">
        <f t="shared" si="30"/>
        <v>0</v>
      </c>
      <c r="N33" s="54">
        <f t="shared" si="30"/>
        <v>0</v>
      </c>
      <c r="O33" s="57">
        <f t="shared" si="2"/>
        <v>4</v>
      </c>
    </row>
    <row r="34" spans="1:16" ht="15" customHeight="1" x14ac:dyDescent="0.2">
      <c r="A34" s="108" t="s">
        <v>97</v>
      </c>
      <c r="B34" s="109"/>
      <c r="C34" s="54">
        <f t="shared" ref="C34:N34" si="31">+C73+C113</f>
        <v>0</v>
      </c>
      <c r="D34" s="54">
        <f t="shared" si="31"/>
        <v>0</v>
      </c>
      <c r="E34" s="54">
        <f t="shared" si="31"/>
        <v>0</v>
      </c>
      <c r="F34" s="54">
        <f t="shared" si="31"/>
        <v>1</v>
      </c>
      <c r="G34" s="54">
        <f t="shared" si="31"/>
        <v>0</v>
      </c>
      <c r="H34" s="54">
        <f t="shared" si="31"/>
        <v>0</v>
      </c>
      <c r="I34" s="54">
        <f t="shared" si="31"/>
        <v>0</v>
      </c>
      <c r="J34" s="54">
        <f t="shared" si="31"/>
        <v>2</v>
      </c>
      <c r="K34" s="54">
        <f t="shared" si="31"/>
        <v>1</v>
      </c>
      <c r="L34" s="54">
        <f t="shared" si="31"/>
        <v>0</v>
      </c>
      <c r="M34" s="54">
        <f t="shared" si="31"/>
        <v>0</v>
      </c>
      <c r="N34" s="54">
        <f t="shared" si="31"/>
        <v>1</v>
      </c>
      <c r="O34" s="57">
        <f t="shared" si="2"/>
        <v>5</v>
      </c>
    </row>
    <row r="35" spans="1:16" ht="15.75" customHeight="1" x14ac:dyDescent="0.2">
      <c r="A35" s="104" t="s">
        <v>98</v>
      </c>
      <c r="B35" s="105"/>
      <c r="C35" s="53">
        <f t="shared" ref="C35:N35" si="32">+C74+C114</f>
        <v>0</v>
      </c>
      <c r="D35" s="53">
        <f t="shared" si="32"/>
        <v>0</v>
      </c>
      <c r="E35" s="53">
        <f t="shared" si="32"/>
        <v>1</v>
      </c>
      <c r="F35" s="53">
        <f t="shared" si="32"/>
        <v>1</v>
      </c>
      <c r="G35" s="53">
        <f t="shared" si="32"/>
        <v>1</v>
      </c>
      <c r="H35" s="53">
        <f t="shared" si="32"/>
        <v>1</v>
      </c>
      <c r="I35" s="53">
        <f t="shared" si="32"/>
        <v>0</v>
      </c>
      <c r="J35" s="53">
        <f t="shared" si="32"/>
        <v>1</v>
      </c>
      <c r="K35" s="53">
        <f t="shared" si="32"/>
        <v>0</v>
      </c>
      <c r="L35" s="53">
        <f t="shared" si="32"/>
        <v>2</v>
      </c>
      <c r="M35" s="53">
        <f t="shared" si="32"/>
        <v>0</v>
      </c>
      <c r="N35" s="53">
        <f t="shared" si="32"/>
        <v>0</v>
      </c>
      <c r="O35" s="57">
        <f t="shared" si="2"/>
        <v>7</v>
      </c>
    </row>
    <row r="36" spans="1:16" ht="15.75" customHeight="1" x14ac:dyDescent="0.2">
      <c r="A36" s="104" t="s">
        <v>99</v>
      </c>
      <c r="B36" s="105"/>
      <c r="C36" s="53">
        <f t="shared" ref="C36:N36" si="33">+C75+C115</f>
        <v>2</v>
      </c>
      <c r="D36" s="53">
        <f t="shared" si="33"/>
        <v>0</v>
      </c>
      <c r="E36" s="53">
        <f t="shared" si="33"/>
        <v>2</v>
      </c>
      <c r="F36" s="53">
        <f t="shared" si="33"/>
        <v>1</v>
      </c>
      <c r="G36" s="53">
        <f t="shared" si="33"/>
        <v>0</v>
      </c>
      <c r="H36" s="53">
        <f t="shared" si="33"/>
        <v>0</v>
      </c>
      <c r="I36" s="53">
        <f t="shared" si="33"/>
        <v>2</v>
      </c>
      <c r="J36" s="53">
        <f t="shared" si="33"/>
        <v>2</v>
      </c>
      <c r="K36" s="53">
        <f t="shared" si="33"/>
        <v>5</v>
      </c>
      <c r="L36" s="53">
        <f t="shared" si="33"/>
        <v>12</v>
      </c>
      <c r="M36" s="53">
        <f t="shared" si="33"/>
        <v>3</v>
      </c>
      <c r="N36" s="53">
        <f t="shared" si="33"/>
        <v>0</v>
      </c>
      <c r="O36" s="57">
        <f t="shared" si="2"/>
        <v>29</v>
      </c>
    </row>
    <row r="37" spans="1:16" ht="15.75" customHeight="1" x14ac:dyDescent="0.2">
      <c r="A37" s="104" t="s">
        <v>100</v>
      </c>
      <c r="B37" s="105"/>
      <c r="C37" s="53">
        <f t="shared" ref="C37:N37" si="34">+C76+C116</f>
        <v>75</v>
      </c>
      <c r="D37" s="53">
        <f t="shared" si="34"/>
        <v>85</v>
      </c>
      <c r="E37" s="53">
        <f t="shared" si="34"/>
        <v>136</v>
      </c>
      <c r="F37" s="53">
        <f t="shared" si="34"/>
        <v>112</v>
      </c>
      <c r="G37" s="53">
        <f t="shared" si="34"/>
        <v>141</v>
      </c>
      <c r="H37" s="53">
        <f t="shared" si="34"/>
        <v>264</v>
      </c>
      <c r="I37" s="53">
        <f t="shared" si="34"/>
        <v>195</v>
      </c>
      <c r="J37" s="53">
        <f t="shared" si="34"/>
        <v>165</v>
      </c>
      <c r="K37" s="53">
        <f t="shared" si="34"/>
        <v>120</v>
      </c>
      <c r="L37" s="53">
        <f t="shared" si="34"/>
        <v>164</v>
      </c>
      <c r="M37" s="53">
        <f t="shared" si="34"/>
        <v>129</v>
      </c>
      <c r="N37" s="53">
        <f t="shared" si="34"/>
        <v>93</v>
      </c>
      <c r="O37" s="57">
        <f t="shared" si="2"/>
        <v>1679</v>
      </c>
    </row>
    <row r="38" spans="1:16" ht="31.5" customHeight="1" thickBot="1" x14ac:dyDescent="0.25">
      <c r="A38" s="110" t="s">
        <v>101</v>
      </c>
      <c r="B38" s="111"/>
      <c r="C38" s="59">
        <f t="shared" ref="C38:N38" si="35">+C77+C117</f>
        <v>0</v>
      </c>
      <c r="D38" s="59">
        <f t="shared" si="35"/>
        <v>0</v>
      </c>
      <c r="E38" s="59">
        <f t="shared" si="35"/>
        <v>0</v>
      </c>
      <c r="F38" s="59">
        <f t="shared" si="35"/>
        <v>0</v>
      </c>
      <c r="G38" s="59">
        <f t="shared" si="35"/>
        <v>0</v>
      </c>
      <c r="H38" s="59">
        <f t="shared" si="35"/>
        <v>0</v>
      </c>
      <c r="I38" s="59">
        <f t="shared" si="35"/>
        <v>0</v>
      </c>
      <c r="J38" s="59">
        <f t="shared" si="35"/>
        <v>343</v>
      </c>
      <c r="K38" s="59">
        <f t="shared" si="35"/>
        <v>0</v>
      </c>
      <c r="L38" s="59">
        <f t="shared" si="35"/>
        <v>0</v>
      </c>
      <c r="M38" s="59">
        <f t="shared" si="35"/>
        <v>0</v>
      </c>
      <c r="N38" s="59">
        <f t="shared" si="35"/>
        <v>0</v>
      </c>
      <c r="O38" s="60">
        <f t="shared" si="2"/>
        <v>343</v>
      </c>
    </row>
    <row r="39" spans="1:16" s="6" customFormat="1" ht="15.75" customHeight="1" x14ac:dyDescent="0.2">
      <c r="K39" s="7"/>
      <c r="L39" s="7"/>
      <c r="M39" s="7"/>
      <c r="N39" s="7"/>
    </row>
    <row r="40" spans="1:16" s="6" customFormat="1" thickBot="1" x14ac:dyDescent="0.25">
      <c r="K40" s="7"/>
      <c r="L40" s="7"/>
      <c r="M40" s="7"/>
      <c r="N40" s="7"/>
    </row>
    <row r="41" spans="1:16" ht="25.5" customHeight="1" x14ac:dyDescent="0.2">
      <c r="A41" s="100" t="s">
        <v>49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2"/>
      <c r="P41" s="42"/>
    </row>
    <row r="42" spans="1:16" ht="18" customHeight="1" x14ac:dyDescent="0.2">
      <c r="A42" s="112" t="s">
        <v>56</v>
      </c>
      <c r="B42" s="103"/>
      <c r="C42" s="65" t="s">
        <v>57</v>
      </c>
      <c r="D42" s="65" t="s">
        <v>58</v>
      </c>
      <c r="E42" s="65" t="s">
        <v>59</v>
      </c>
      <c r="F42" s="65" t="s">
        <v>60</v>
      </c>
      <c r="G42" s="65" t="s">
        <v>61</v>
      </c>
      <c r="H42" s="65" t="s">
        <v>62</v>
      </c>
      <c r="I42" s="65" t="s">
        <v>63</v>
      </c>
      <c r="J42" s="65" t="s">
        <v>64</v>
      </c>
      <c r="K42" s="65" t="s">
        <v>65</v>
      </c>
      <c r="L42" s="65" t="s">
        <v>66</v>
      </c>
      <c r="M42" s="65" t="s">
        <v>67</v>
      </c>
      <c r="N42" s="65" t="s">
        <v>68</v>
      </c>
      <c r="O42" s="67" t="s">
        <v>69</v>
      </c>
    </row>
    <row r="43" spans="1:16" ht="15.75" customHeight="1" x14ac:dyDescent="0.2">
      <c r="A43" s="104" t="s">
        <v>70</v>
      </c>
      <c r="B43" s="105"/>
      <c r="C43" s="16">
        <f>+'[1]1 CUAUH'!$E6</f>
        <v>66</v>
      </c>
      <c r="D43" s="16">
        <f>+'[2]1 CUAUH'!$E6</f>
        <v>35</v>
      </c>
      <c r="E43" s="16">
        <f>+'[3]1 CUAUH'!$E6</f>
        <v>57</v>
      </c>
      <c r="F43" s="16">
        <f>+'[4]1 CUAUH'!$E6</f>
        <v>97</v>
      </c>
      <c r="G43" s="16">
        <f>+'[5]1 CUAUH'!$E6</f>
        <v>163</v>
      </c>
      <c r="H43" s="16">
        <f>+'[6]1 CUAUH'!$E6</f>
        <v>52</v>
      </c>
      <c r="I43" s="16">
        <f>+'[7]1 CUAUH'!$E6</f>
        <v>21</v>
      </c>
      <c r="J43" s="16">
        <f>+'[8]1 CUAUH'!$E6</f>
        <v>85</v>
      </c>
      <c r="K43" s="16">
        <f>+'[9]1 CUAUH'!$E6</f>
        <v>45</v>
      </c>
      <c r="L43" s="16">
        <f>+'[10]1 CUAUH'!$E6</f>
        <v>63</v>
      </c>
      <c r="M43" s="16">
        <f>+'[11]1 CUAUH'!$E6</f>
        <v>38</v>
      </c>
      <c r="N43" s="16">
        <f>+'[12]1 CUAUH'!$E6</f>
        <v>47</v>
      </c>
      <c r="O43" s="57">
        <f>SUM(C43:N43)</f>
        <v>769</v>
      </c>
    </row>
    <row r="44" spans="1:16" ht="15.75" customHeight="1" x14ac:dyDescent="0.2">
      <c r="A44" s="104" t="s">
        <v>71</v>
      </c>
      <c r="B44" s="105"/>
      <c r="C44" s="16">
        <f>+'[1]1 CUAUH'!$E9</f>
        <v>63</v>
      </c>
      <c r="D44" s="16">
        <f>+'[2]1 CUAUH'!$E9</f>
        <v>31</v>
      </c>
      <c r="E44" s="16">
        <f>+'[3]1 CUAUH'!$E9</f>
        <v>50</v>
      </c>
      <c r="F44" s="16">
        <f>+'[4]1 CUAUH'!$E9</f>
        <v>37</v>
      </c>
      <c r="G44" s="16">
        <f>+'[5]1 CUAUH'!$E9</f>
        <v>70</v>
      </c>
      <c r="H44" s="16">
        <f>+'[6]1 CUAUH'!$E9</f>
        <v>40</v>
      </c>
      <c r="I44" s="16">
        <f>+'[7]1 CUAUH'!$E9</f>
        <v>18</v>
      </c>
      <c r="J44" s="16">
        <f>+'[8]1 CUAUH'!$E9</f>
        <v>76</v>
      </c>
      <c r="K44" s="16">
        <f>+'[9]1 CUAUH'!$E9</f>
        <v>33</v>
      </c>
      <c r="L44" s="16">
        <f>+'[10]1 CUAUH'!$E9</f>
        <v>51</v>
      </c>
      <c r="M44" s="16">
        <f>+'[11]1 CUAUH'!$E9</f>
        <v>38</v>
      </c>
      <c r="N44" s="16">
        <f>+'[12]1 CUAUH'!$E9</f>
        <v>0</v>
      </c>
      <c r="O44" s="57">
        <f t="shared" ref="O44:O77" si="36">SUM(C44:N44)</f>
        <v>507</v>
      </c>
    </row>
    <row r="45" spans="1:16" ht="15.75" customHeight="1" x14ac:dyDescent="0.2">
      <c r="A45" s="104" t="s">
        <v>76</v>
      </c>
      <c r="B45" s="105"/>
      <c r="C45" s="16">
        <f>+'[1]1 CUAUH'!$E19</f>
        <v>4</v>
      </c>
      <c r="D45" s="16">
        <f>+'[2]1 CUAUH'!$E19</f>
        <v>2</v>
      </c>
      <c r="E45" s="16">
        <f>+'[3]1 CUAUH'!$E19</f>
        <v>2</v>
      </c>
      <c r="F45" s="16">
        <f>+'[4]1 CUAUH'!$E19</f>
        <v>6</v>
      </c>
      <c r="G45" s="16">
        <f>+'[5]1 CUAUH'!$E19</f>
        <v>1</v>
      </c>
      <c r="H45" s="16">
        <f>+'[6]1 CUAUH'!$E19</f>
        <v>3</v>
      </c>
      <c r="I45" s="16">
        <f>+'[7]1 CUAUH'!$E19</f>
        <v>0</v>
      </c>
      <c r="J45" s="16">
        <f>+'[8]1 CUAUH'!$E19</f>
        <v>4</v>
      </c>
      <c r="K45" s="16">
        <f>+'[9]1 CUAUH'!$E19</f>
        <v>2</v>
      </c>
      <c r="L45" s="16">
        <f>+'[10]1 CUAUH'!$E19</f>
        <v>1</v>
      </c>
      <c r="M45" s="16">
        <f>+'[11]1 CUAUH'!$E19</f>
        <v>7</v>
      </c>
      <c r="N45" s="16">
        <f>+'[12]1 CUAUH'!$E19</f>
        <v>1</v>
      </c>
      <c r="O45" s="57">
        <f t="shared" si="36"/>
        <v>33</v>
      </c>
    </row>
    <row r="46" spans="1:16" ht="15.75" customHeight="1" x14ac:dyDescent="0.2">
      <c r="A46" s="104" t="s">
        <v>72</v>
      </c>
      <c r="B46" s="105"/>
      <c r="C46" s="53">
        <f>+'[1]1 CUAUH'!$E20</f>
        <v>2</v>
      </c>
      <c r="D46" s="53">
        <f>+'[2]1 CUAUH'!$E20</f>
        <v>1</v>
      </c>
      <c r="E46" s="53">
        <f>+'[3]1 CUAUH'!$E20</f>
        <v>2</v>
      </c>
      <c r="F46" s="53">
        <f>+'[4]1 CUAUH'!$E20</f>
        <v>2</v>
      </c>
      <c r="G46" s="53">
        <f>+'[5]1 CUAUH'!$E20</f>
        <v>2</v>
      </c>
      <c r="H46" s="53">
        <f>+'[6]1 CUAUH'!$E20</f>
        <v>4</v>
      </c>
      <c r="I46" s="53">
        <f>+'[7]1 CUAUH'!$E20</f>
        <v>2</v>
      </c>
      <c r="J46" s="53">
        <f>+'[8]1 CUAUH'!$E20</f>
        <v>6</v>
      </c>
      <c r="K46" s="53">
        <f>+'[9]1 CUAUH'!$E20</f>
        <v>1</v>
      </c>
      <c r="L46" s="53">
        <f>+'[10]1 CUAUH'!$E20</f>
        <v>2</v>
      </c>
      <c r="M46" s="53">
        <f>+'[11]1 CUAUH'!$E20</f>
        <v>8</v>
      </c>
      <c r="N46" s="53">
        <f>+'[12]1 CUAUH'!$E20</f>
        <v>2</v>
      </c>
      <c r="O46" s="57">
        <f t="shared" si="36"/>
        <v>34</v>
      </c>
    </row>
    <row r="47" spans="1:16" ht="15.75" customHeight="1" x14ac:dyDescent="0.2">
      <c r="A47" s="104" t="s">
        <v>77</v>
      </c>
      <c r="B47" s="105"/>
      <c r="C47" s="53">
        <f>+'[1]1 CUAUH'!$E21</f>
        <v>0</v>
      </c>
      <c r="D47" s="53">
        <f>+'[2]1 CUAUH'!$E21</f>
        <v>0</v>
      </c>
      <c r="E47" s="53">
        <f>+'[3]1 CUAUH'!$E21</f>
        <v>0</v>
      </c>
      <c r="F47" s="53">
        <f>+'[4]1 CUAUH'!$E21</f>
        <v>1</v>
      </c>
      <c r="G47" s="53">
        <f>+'[5]1 CUAUH'!$E21</f>
        <v>1</v>
      </c>
      <c r="H47" s="53">
        <f>+'[6]1 CUAUH'!$E21</f>
        <v>0</v>
      </c>
      <c r="I47" s="53">
        <f>+'[7]1 CUAUH'!$E21</f>
        <v>0</v>
      </c>
      <c r="J47" s="53">
        <f>+'[8]1 CUAUH'!$E21</f>
        <v>0</v>
      </c>
      <c r="K47" s="53">
        <f>+'[9]1 CUAUH'!$E21</f>
        <v>1</v>
      </c>
      <c r="L47" s="53">
        <f>+'[10]1 CUAUH'!$E21</f>
        <v>0</v>
      </c>
      <c r="M47" s="53">
        <f>+'[11]1 CUAUH'!$E21</f>
        <v>0</v>
      </c>
      <c r="N47" s="53">
        <f>+'[12]1 CUAUH'!$E21</f>
        <v>0</v>
      </c>
      <c r="O47" s="57">
        <f t="shared" si="36"/>
        <v>3</v>
      </c>
    </row>
    <row r="48" spans="1:16" ht="15.75" customHeight="1" x14ac:dyDescent="0.2">
      <c r="A48" s="104" t="s">
        <v>73</v>
      </c>
      <c r="B48" s="105"/>
      <c r="C48" s="53">
        <f>+'[1]1 CUAUH'!$E22</f>
        <v>0</v>
      </c>
      <c r="D48" s="53">
        <f>+'[2]1 CUAUH'!$E22</f>
        <v>0</v>
      </c>
      <c r="E48" s="53">
        <f>+'[3]1 CUAUH'!$E22</f>
        <v>0</v>
      </c>
      <c r="F48" s="53">
        <f>+'[4]1 CUAUH'!$E22</f>
        <v>0</v>
      </c>
      <c r="G48" s="53">
        <f>+'[5]1 CUAUH'!$E22</f>
        <v>0</v>
      </c>
      <c r="H48" s="53">
        <f>+'[6]1 CUAUH'!$E22</f>
        <v>0</v>
      </c>
      <c r="I48" s="53">
        <f>+'[7]1 CUAUH'!$E22</f>
        <v>0</v>
      </c>
      <c r="J48" s="53">
        <f>+'[8]1 CUAUH'!$E22</f>
        <v>0</v>
      </c>
      <c r="K48" s="53">
        <f>+'[9]1 CUAUH'!$E22</f>
        <v>0</v>
      </c>
      <c r="L48" s="53">
        <f>+'[10]1 CUAUH'!$E22</f>
        <v>0</v>
      </c>
      <c r="M48" s="53">
        <f>+'[11]1 CUAUH'!$E22</f>
        <v>0</v>
      </c>
      <c r="N48" s="53">
        <f>+'[12]1 CUAUH'!$E22</f>
        <v>0</v>
      </c>
      <c r="O48" s="57">
        <f t="shared" si="36"/>
        <v>0</v>
      </c>
    </row>
    <row r="49" spans="1:15" ht="15.75" customHeight="1" x14ac:dyDescent="0.2">
      <c r="A49" s="104" t="s">
        <v>74</v>
      </c>
      <c r="B49" s="105"/>
      <c r="C49" s="53">
        <f>+'[1]1 CUAUH'!$E23</f>
        <v>0</v>
      </c>
      <c r="D49" s="53">
        <f>+'[2]1 CUAUH'!$E23</f>
        <v>0</v>
      </c>
      <c r="E49" s="53">
        <f>+'[3]1 CUAUH'!$E23</f>
        <v>0</v>
      </c>
      <c r="F49" s="53">
        <f>+'[4]1 CUAUH'!$E23</f>
        <v>0</v>
      </c>
      <c r="G49" s="53">
        <f>+'[5]1 CUAUH'!$E23</f>
        <v>0</v>
      </c>
      <c r="H49" s="53">
        <f>+'[6]1 CUAUH'!$E23</f>
        <v>0</v>
      </c>
      <c r="I49" s="53">
        <f>+'[7]1 CUAUH'!$E23</f>
        <v>0</v>
      </c>
      <c r="J49" s="53">
        <f>+'[8]1 CUAUH'!$E23</f>
        <v>0</v>
      </c>
      <c r="K49" s="53">
        <f>+'[9]1 CUAUH'!$E23</f>
        <v>0</v>
      </c>
      <c r="L49" s="53">
        <f>+'[10]1 CUAUH'!$E23</f>
        <v>0</v>
      </c>
      <c r="M49" s="53">
        <f>+'[11]1 CUAUH'!$E23</f>
        <v>0</v>
      </c>
      <c r="N49" s="53">
        <f>+'[12]1 CUAUH'!$E23</f>
        <v>0</v>
      </c>
      <c r="O49" s="57">
        <f t="shared" si="36"/>
        <v>0</v>
      </c>
    </row>
    <row r="50" spans="1:15" ht="15.75" customHeight="1" x14ac:dyDescent="0.2">
      <c r="A50" s="104" t="s">
        <v>75</v>
      </c>
      <c r="B50" s="105"/>
      <c r="C50" s="53">
        <f>+'[1]1 CUAUH'!$E24</f>
        <v>2</v>
      </c>
      <c r="D50" s="53">
        <f>+'[2]1 CUAUH'!$E24</f>
        <v>3</v>
      </c>
      <c r="E50" s="53">
        <f>+'[3]1 CUAUH'!$E24</f>
        <v>3</v>
      </c>
      <c r="F50" s="53">
        <f>+'[4]1 CUAUH'!$E24</f>
        <v>7</v>
      </c>
      <c r="G50" s="53">
        <f>+'[5]1 CUAUH'!$E24</f>
        <v>6</v>
      </c>
      <c r="H50" s="53">
        <f>+'[6]1 CUAUH'!$E24</f>
        <v>5</v>
      </c>
      <c r="I50" s="53">
        <f>+'[7]1 CUAUH'!$E24</f>
        <v>3</v>
      </c>
      <c r="J50" s="53">
        <f>+'[8]1 CUAUH'!$E24</f>
        <v>4</v>
      </c>
      <c r="K50" s="53">
        <f>+'[9]1 CUAUH'!$E24</f>
        <v>6</v>
      </c>
      <c r="L50" s="53">
        <f>+'[10]1 CUAUH'!$E24</f>
        <v>4</v>
      </c>
      <c r="M50" s="53">
        <f>+'[11]1 CUAUH'!$E24</f>
        <v>3</v>
      </c>
      <c r="N50" s="53">
        <f>+'[12]1 CUAUH'!$E24</f>
        <v>2</v>
      </c>
      <c r="O50" s="57">
        <f t="shared" si="36"/>
        <v>48</v>
      </c>
    </row>
    <row r="51" spans="1:15" ht="15.75" customHeight="1" x14ac:dyDescent="0.2">
      <c r="A51" s="104" t="s">
        <v>78</v>
      </c>
      <c r="B51" s="105"/>
      <c r="C51" s="53">
        <f>+'[1]1 CUAUH'!$E25</f>
        <v>0</v>
      </c>
      <c r="D51" s="53">
        <f>+'[2]1 CUAUH'!$E25</f>
        <v>0</v>
      </c>
      <c r="E51" s="53">
        <f>+'[3]1 CUAUH'!$E25</f>
        <v>4</v>
      </c>
      <c r="F51" s="53">
        <f>+'[4]1 CUAUH'!$E25</f>
        <v>0</v>
      </c>
      <c r="G51" s="53">
        <f>+'[5]1 CUAUH'!$E25</f>
        <v>4</v>
      </c>
      <c r="H51" s="53">
        <f>+'[6]1 CUAUH'!$E25</f>
        <v>7</v>
      </c>
      <c r="I51" s="53">
        <f>+'[7]1 CUAUH'!$E25</f>
        <v>1</v>
      </c>
      <c r="J51" s="53">
        <f>+'[8]1 CUAUH'!$E25</f>
        <v>5</v>
      </c>
      <c r="K51" s="53">
        <f>+'[9]1 CUAUH'!$E25</f>
        <v>8</v>
      </c>
      <c r="L51" s="53">
        <f>+'[10]1 CUAUH'!$E25</f>
        <v>5</v>
      </c>
      <c r="M51" s="53">
        <f>+'[11]1 CUAUH'!$E25</f>
        <v>4</v>
      </c>
      <c r="N51" s="53">
        <f>+'[12]1 CUAUH'!$E25</f>
        <v>0</v>
      </c>
      <c r="O51" s="57">
        <f t="shared" si="36"/>
        <v>38</v>
      </c>
    </row>
    <row r="52" spans="1:15" ht="15.75" customHeight="1" x14ac:dyDescent="0.2">
      <c r="A52" s="104" t="s">
        <v>79</v>
      </c>
      <c r="B52" s="105"/>
      <c r="C52" s="53">
        <f>+'[1]1 CUAUH'!$E26</f>
        <v>2</v>
      </c>
      <c r="D52" s="53">
        <f>+'[2]1 CUAUH'!$E26</f>
        <v>3</v>
      </c>
      <c r="E52" s="53">
        <f>+'[3]1 CUAUH'!$E26</f>
        <v>1</v>
      </c>
      <c r="F52" s="53">
        <f>+'[4]1 CUAUH'!$E26</f>
        <v>2</v>
      </c>
      <c r="G52" s="53">
        <f>+'[5]1 CUAUH'!$E26</f>
        <v>3</v>
      </c>
      <c r="H52" s="53">
        <f>+'[6]1 CUAUH'!$E26</f>
        <v>2</v>
      </c>
      <c r="I52" s="53">
        <f>+'[7]1 CUAUH'!$E26</f>
        <v>1</v>
      </c>
      <c r="J52" s="53">
        <f>+'[8]1 CUAUH'!$E26</f>
        <v>2</v>
      </c>
      <c r="K52" s="53">
        <f>+'[9]1 CUAUH'!$E26</f>
        <v>2</v>
      </c>
      <c r="L52" s="53">
        <f>+'[10]1 CUAUH'!$E26</f>
        <v>3</v>
      </c>
      <c r="M52" s="53">
        <f>+'[11]1 CUAUH'!$E26</f>
        <v>2</v>
      </c>
      <c r="N52" s="53">
        <f>+'[12]1 CUAUH'!$E26</f>
        <v>2</v>
      </c>
      <c r="O52" s="57">
        <f t="shared" si="36"/>
        <v>25</v>
      </c>
    </row>
    <row r="53" spans="1:15" ht="15.75" customHeight="1" x14ac:dyDescent="0.2">
      <c r="A53" s="104" t="s">
        <v>80</v>
      </c>
      <c r="B53" s="105"/>
      <c r="C53" s="53">
        <f>+'[1]1 CUAUH'!$E27</f>
        <v>0</v>
      </c>
      <c r="D53" s="53">
        <f>+'[2]1 CUAUH'!$E27</f>
        <v>0</v>
      </c>
      <c r="E53" s="53">
        <f>+'[3]1 CUAUH'!$E27</f>
        <v>0</v>
      </c>
      <c r="F53" s="53">
        <f>+'[4]1 CUAUH'!$E27</f>
        <v>0</v>
      </c>
      <c r="G53" s="53">
        <f>+'[5]1 CUAUH'!$E27</f>
        <v>0</v>
      </c>
      <c r="H53" s="53">
        <f>+'[6]1 CUAUH'!$E27</f>
        <v>0</v>
      </c>
      <c r="I53" s="53">
        <f>+'[7]1 CUAUH'!$E27</f>
        <v>0</v>
      </c>
      <c r="J53" s="53">
        <f>+'[8]1 CUAUH'!$E27</f>
        <v>0</v>
      </c>
      <c r="K53" s="53">
        <f>+'[9]1 CUAUH'!$E27</f>
        <v>0</v>
      </c>
      <c r="L53" s="53">
        <f>+'[10]1 CUAUH'!$E27</f>
        <v>5</v>
      </c>
      <c r="M53" s="53">
        <f>+'[11]1 CUAUH'!$E27</f>
        <v>0</v>
      </c>
      <c r="N53" s="53">
        <f>+'[12]1 CUAUH'!$E27</f>
        <v>2</v>
      </c>
      <c r="O53" s="57">
        <f t="shared" si="36"/>
        <v>7</v>
      </c>
    </row>
    <row r="54" spans="1:15" ht="15.75" customHeight="1" x14ac:dyDescent="0.2">
      <c r="A54" s="104" t="s">
        <v>81</v>
      </c>
      <c r="B54" s="105"/>
      <c r="C54" s="53">
        <f>+'[1]1 CUAUH'!$E28</f>
        <v>537</v>
      </c>
      <c r="D54" s="53">
        <f>+'[2]1 CUAUH'!$E28</f>
        <v>497</v>
      </c>
      <c r="E54" s="53">
        <f>+'[3]1 CUAUH'!$E28</f>
        <v>696</v>
      </c>
      <c r="F54" s="53">
        <f>+'[4]1 CUAUH'!$E28</f>
        <v>655</v>
      </c>
      <c r="G54" s="53">
        <f>+'[5]1 CUAUH'!$E28</f>
        <v>686</v>
      </c>
      <c r="H54" s="53">
        <f>+'[6]1 CUAUH'!$E28</f>
        <v>732</v>
      </c>
      <c r="I54" s="53">
        <f>+'[7]1 CUAUH'!$E28</f>
        <v>477</v>
      </c>
      <c r="J54" s="53">
        <f>+'[8]1 CUAUH'!$E28</f>
        <v>915</v>
      </c>
      <c r="K54" s="53">
        <f>+'[9]1 CUAUH'!$E28</f>
        <v>800</v>
      </c>
      <c r="L54" s="53">
        <f>+'[10]1 CUAUH'!$E28</f>
        <v>815</v>
      </c>
      <c r="M54" s="53">
        <f>+'[11]1 CUAUH'!$E28</f>
        <v>669</v>
      </c>
      <c r="N54" s="53">
        <f>+'[12]1 CUAUH'!$E28</f>
        <v>431</v>
      </c>
      <c r="O54" s="57">
        <f t="shared" si="36"/>
        <v>7910</v>
      </c>
    </row>
    <row r="55" spans="1:15" ht="15.75" customHeight="1" x14ac:dyDescent="0.2">
      <c r="A55" s="104" t="s">
        <v>82</v>
      </c>
      <c r="B55" s="105"/>
      <c r="C55" s="53">
        <f>+'[1]1 CUAUH'!$E29</f>
        <v>2</v>
      </c>
      <c r="D55" s="53">
        <f>+'[2]1 CUAUH'!$E29</f>
        <v>7</v>
      </c>
      <c r="E55" s="53">
        <f>+'[3]1 CUAUH'!$E29</f>
        <v>9</v>
      </c>
      <c r="F55" s="53">
        <f>+'[4]1 CUAUH'!$E29</f>
        <v>6</v>
      </c>
      <c r="G55" s="53">
        <f>+'[5]1 CUAUH'!$E29</f>
        <v>5</v>
      </c>
      <c r="H55" s="53">
        <f>+'[6]1 CUAUH'!$E29</f>
        <v>3</v>
      </c>
      <c r="I55" s="53">
        <f>+'[7]1 CUAUH'!$E29</f>
        <v>1</v>
      </c>
      <c r="J55" s="53">
        <f>+'[8]1 CUAUH'!$E29</f>
        <v>6</v>
      </c>
      <c r="K55" s="53">
        <f>+'[9]1 CUAUH'!$E29</f>
        <v>4</v>
      </c>
      <c r="L55" s="53">
        <f>+'[10]1 CUAUH'!$E29</f>
        <v>15</v>
      </c>
      <c r="M55" s="53">
        <f>+'[11]1 CUAUH'!$E29</f>
        <v>7</v>
      </c>
      <c r="N55" s="53">
        <f>+'[12]1 CUAUH'!$E29</f>
        <v>4</v>
      </c>
      <c r="O55" s="57">
        <f t="shared" si="36"/>
        <v>69</v>
      </c>
    </row>
    <row r="56" spans="1:15" ht="15.75" customHeight="1" x14ac:dyDescent="0.2">
      <c r="A56" s="104" t="s">
        <v>83</v>
      </c>
      <c r="B56" s="105"/>
      <c r="C56" s="53">
        <f>+'[1]1 CUAUH'!$E30</f>
        <v>16</v>
      </c>
      <c r="D56" s="53">
        <f>+'[2]1 CUAUH'!$E30</f>
        <v>19</v>
      </c>
      <c r="E56" s="53">
        <f>+'[3]1 CUAUH'!$E30</f>
        <v>19</v>
      </c>
      <c r="F56" s="53">
        <f>+'[4]1 CUAUH'!$E30</f>
        <v>13</v>
      </c>
      <c r="G56" s="53">
        <f>+'[5]1 CUAUH'!$E30</f>
        <v>19</v>
      </c>
      <c r="H56" s="53">
        <f>+'[6]1 CUAUH'!$E30</f>
        <v>22</v>
      </c>
      <c r="I56" s="53">
        <f>+'[7]1 CUAUH'!$E30</f>
        <v>5</v>
      </c>
      <c r="J56" s="53">
        <f>+'[8]1 CUAUH'!$E30</f>
        <v>24</v>
      </c>
      <c r="K56" s="53">
        <f>+'[9]1 CUAUH'!$E30</f>
        <v>29</v>
      </c>
      <c r="L56" s="53">
        <f>+'[10]1 CUAUH'!$E30</f>
        <v>23</v>
      </c>
      <c r="M56" s="53">
        <f>+'[11]1 CUAUH'!$E30</f>
        <v>20</v>
      </c>
      <c r="N56" s="53">
        <f>+'[12]1 CUAUH'!$E30</f>
        <v>20</v>
      </c>
      <c r="O56" s="57">
        <f t="shared" si="36"/>
        <v>229</v>
      </c>
    </row>
    <row r="57" spans="1:15" ht="15" customHeight="1" x14ac:dyDescent="0.2">
      <c r="A57" s="108" t="s">
        <v>84</v>
      </c>
      <c r="B57" s="109"/>
      <c r="C57" s="54">
        <f>+'[1]1 CUAUH'!$E31</f>
        <v>15</v>
      </c>
      <c r="D57" s="54">
        <f>+'[2]1 CUAUH'!$E31</f>
        <v>17</v>
      </c>
      <c r="E57" s="54">
        <f>+'[3]1 CUAUH'!$E31</f>
        <v>17</v>
      </c>
      <c r="F57" s="54">
        <f>+'[4]1 CUAUH'!$E31</f>
        <v>12</v>
      </c>
      <c r="G57" s="54">
        <f>+'[5]1 CUAUH'!$E31</f>
        <v>15</v>
      </c>
      <c r="H57" s="54">
        <f>+'[6]1 CUAUH'!$E31</f>
        <v>19</v>
      </c>
      <c r="I57" s="54">
        <f>+'[7]1 CUAUH'!$E31</f>
        <v>5</v>
      </c>
      <c r="J57" s="54">
        <f>+'[8]1 CUAUH'!$E31</f>
        <v>20</v>
      </c>
      <c r="K57" s="54">
        <f>+'[9]1 CUAUH'!$E31</f>
        <v>27</v>
      </c>
      <c r="L57" s="54">
        <f>+'[10]1 CUAUH'!$E31</f>
        <v>22</v>
      </c>
      <c r="M57" s="54">
        <f>+'[11]1 CUAUH'!$E31</f>
        <v>16</v>
      </c>
      <c r="N57" s="54">
        <f>+'[12]1 CUAUH'!$E31</f>
        <v>16</v>
      </c>
      <c r="O57" s="57">
        <f t="shared" si="36"/>
        <v>201</v>
      </c>
    </row>
    <row r="58" spans="1:15" ht="15" customHeight="1" x14ac:dyDescent="0.2">
      <c r="A58" s="108" t="s">
        <v>85</v>
      </c>
      <c r="B58" s="109"/>
      <c r="C58" s="54">
        <f>+'[1]1 CUAUH'!$E32</f>
        <v>1</v>
      </c>
      <c r="D58" s="54">
        <f>+'[2]1 CUAUH'!$E32</f>
        <v>2</v>
      </c>
      <c r="E58" s="54">
        <f>+'[3]1 CUAUH'!$E32</f>
        <v>2</v>
      </c>
      <c r="F58" s="54">
        <f>+'[4]1 CUAUH'!$E32</f>
        <v>1</v>
      </c>
      <c r="G58" s="54">
        <f>+'[5]1 CUAUH'!$E32</f>
        <v>4</v>
      </c>
      <c r="H58" s="54">
        <f>+'[6]1 CUAUH'!$E32</f>
        <v>3</v>
      </c>
      <c r="I58" s="54">
        <f>+'[7]1 CUAUH'!$E32</f>
        <v>0</v>
      </c>
      <c r="J58" s="54">
        <f>+'[8]1 CUAUH'!$E32</f>
        <v>4</v>
      </c>
      <c r="K58" s="54">
        <f>+'[9]1 CUAUH'!$E32</f>
        <v>2</v>
      </c>
      <c r="L58" s="54">
        <f>+'[10]1 CUAUH'!$E32</f>
        <v>1</v>
      </c>
      <c r="M58" s="54">
        <f>+'[11]1 CUAUH'!$E32</f>
        <v>4</v>
      </c>
      <c r="N58" s="54">
        <f>+'[12]1 CUAUH'!$E32</f>
        <v>4</v>
      </c>
      <c r="O58" s="57">
        <f t="shared" si="36"/>
        <v>28</v>
      </c>
    </row>
    <row r="59" spans="1:15" ht="15.75" customHeight="1" x14ac:dyDescent="0.2">
      <c r="A59" s="104" t="s">
        <v>86</v>
      </c>
      <c r="B59" s="105"/>
      <c r="C59" s="53">
        <f>+'[1]1 CUAUH'!$E33</f>
        <v>1</v>
      </c>
      <c r="D59" s="53">
        <f>+'[2]1 CUAUH'!$E33</f>
        <v>10</v>
      </c>
      <c r="E59" s="53">
        <f>+'[3]1 CUAUH'!$E33</f>
        <v>5</v>
      </c>
      <c r="F59" s="53">
        <f>+'[4]1 CUAUH'!$E33</f>
        <v>5</v>
      </c>
      <c r="G59" s="53">
        <f>+'[5]1 CUAUH'!$E33</f>
        <v>3</v>
      </c>
      <c r="H59" s="53">
        <f>+'[6]1 CUAUH'!$E33</f>
        <v>1</v>
      </c>
      <c r="I59" s="53">
        <f>+'[7]1 CUAUH'!$E33</f>
        <v>2</v>
      </c>
      <c r="J59" s="53">
        <f>+'[8]1 CUAUH'!$E33</f>
        <v>4</v>
      </c>
      <c r="K59" s="53">
        <f>+'[9]1 CUAUH'!$E33</f>
        <v>5</v>
      </c>
      <c r="L59" s="53">
        <f>+'[10]1 CUAUH'!$E33</f>
        <v>9</v>
      </c>
      <c r="M59" s="53">
        <f>+'[11]1 CUAUH'!$E33</f>
        <v>9</v>
      </c>
      <c r="N59" s="53">
        <f>+'[12]1 CUAUH'!$E33</f>
        <v>5</v>
      </c>
      <c r="O59" s="57">
        <f>J59</f>
        <v>4</v>
      </c>
    </row>
    <row r="60" spans="1:15" ht="15.75" customHeight="1" x14ac:dyDescent="0.2">
      <c r="A60" s="104" t="s">
        <v>87</v>
      </c>
      <c r="B60" s="105"/>
      <c r="C60" s="53">
        <f>+'[1]1 CUAUH'!$E34</f>
        <v>1</v>
      </c>
      <c r="D60" s="53">
        <f>+'[2]1 CUAUH'!$E34</f>
        <v>18</v>
      </c>
      <c r="E60" s="53">
        <f>+'[3]1 CUAUH'!$E34</f>
        <v>17</v>
      </c>
      <c r="F60" s="53">
        <f>+'[4]1 CUAUH'!$E34</f>
        <v>3</v>
      </c>
      <c r="G60" s="53">
        <f>+'[5]1 CUAUH'!$E34</f>
        <v>3</v>
      </c>
      <c r="H60" s="53">
        <f>+'[6]1 CUAUH'!$E34</f>
        <v>6</v>
      </c>
      <c r="I60" s="53">
        <f>+'[7]1 CUAUH'!$E34</f>
        <v>1</v>
      </c>
      <c r="J60" s="53">
        <f>+'[8]1 CUAUH'!$E34</f>
        <v>7</v>
      </c>
      <c r="K60" s="53">
        <f>+'[9]1 CUAUH'!$E34</f>
        <v>22</v>
      </c>
      <c r="L60" s="53">
        <f>+'[10]1 CUAUH'!$E34</f>
        <v>0</v>
      </c>
      <c r="M60" s="53">
        <f>+'[11]1 CUAUH'!$E34</f>
        <v>7</v>
      </c>
      <c r="N60" s="53">
        <f>+'[12]1 CUAUH'!$E34</f>
        <v>12</v>
      </c>
      <c r="O60" s="57">
        <f t="shared" si="36"/>
        <v>97</v>
      </c>
    </row>
    <row r="61" spans="1:15" ht="15.75" customHeight="1" x14ac:dyDescent="0.2">
      <c r="A61" s="104" t="s">
        <v>88</v>
      </c>
      <c r="B61" s="105"/>
      <c r="C61" s="53">
        <f>+'[1]1 CUAUH'!$E35</f>
        <v>0</v>
      </c>
      <c r="D61" s="53">
        <f>+'[2]1 CUAUH'!$E35</f>
        <v>0</v>
      </c>
      <c r="E61" s="53">
        <f>+'[3]1 CUAUH'!$E35</f>
        <v>0</v>
      </c>
      <c r="F61" s="53">
        <f>+'[4]1 CUAUH'!$E35</f>
        <v>0</v>
      </c>
      <c r="G61" s="53">
        <f>+'[5]1 CUAUH'!$E35</f>
        <v>2</v>
      </c>
      <c r="H61" s="53">
        <f>+'[6]1 CUAUH'!$E35</f>
        <v>4</v>
      </c>
      <c r="I61" s="53">
        <f>+'[7]1 CUAUH'!$E35</f>
        <v>1</v>
      </c>
      <c r="J61" s="53">
        <f>+'[8]1 CUAUH'!$E35</f>
        <v>0</v>
      </c>
      <c r="K61" s="53">
        <f>+'[9]1 CUAUH'!$E35</f>
        <v>2</v>
      </c>
      <c r="L61" s="53">
        <f>+'[10]1 CUAUH'!$E35</f>
        <v>0</v>
      </c>
      <c r="M61" s="53">
        <f>+'[11]1 CUAUH'!$E35</f>
        <v>1</v>
      </c>
      <c r="N61" s="53">
        <f>+'[12]1 CUAUH'!$E35</f>
        <v>1</v>
      </c>
      <c r="O61" s="57">
        <f t="shared" si="36"/>
        <v>11</v>
      </c>
    </row>
    <row r="62" spans="1:15" ht="15.75" customHeight="1" x14ac:dyDescent="0.2">
      <c r="A62" s="104" t="s">
        <v>89</v>
      </c>
      <c r="B62" s="105"/>
      <c r="C62" s="53">
        <f>+'[1]1 CUAUH'!$E36</f>
        <v>0</v>
      </c>
      <c r="D62" s="53">
        <f>+'[2]1 CUAUH'!$E36</f>
        <v>0</v>
      </c>
      <c r="E62" s="53">
        <f>+'[3]1 CUAUH'!$E36</f>
        <v>0</v>
      </c>
      <c r="F62" s="53">
        <f>+'[4]1 CUAUH'!$E36</f>
        <v>0</v>
      </c>
      <c r="G62" s="53">
        <f>+'[5]1 CUAUH'!$E36</f>
        <v>0</v>
      </c>
      <c r="H62" s="53">
        <f>+'[6]1 CUAUH'!$E36</f>
        <v>0</v>
      </c>
      <c r="I62" s="53">
        <f>+'[7]1 CUAUH'!$E36</f>
        <v>0</v>
      </c>
      <c r="J62" s="53">
        <f>+'[8]1 CUAUH'!$E36</f>
        <v>0</v>
      </c>
      <c r="K62" s="53">
        <f>+'[9]1 CUAUH'!$E36</f>
        <v>0</v>
      </c>
      <c r="L62" s="53">
        <f>+'[10]1 CUAUH'!$E36</f>
        <v>0</v>
      </c>
      <c r="M62" s="53">
        <f>+'[11]1 CUAUH'!$E36</f>
        <v>0</v>
      </c>
      <c r="N62" s="53">
        <f>+'[12]1 CUAUH'!$E36</f>
        <v>0</v>
      </c>
      <c r="O62" s="57">
        <f t="shared" si="36"/>
        <v>0</v>
      </c>
    </row>
    <row r="63" spans="1:15" ht="15.75" customHeight="1" x14ac:dyDescent="0.2">
      <c r="A63" s="104" t="s">
        <v>90</v>
      </c>
      <c r="B63" s="105"/>
      <c r="C63" s="53">
        <f>+'[1]1 CUAUH'!$E37</f>
        <v>0</v>
      </c>
      <c r="D63" s="53">
        <f>+'[2]1 CUAUH'!$E37</f>
        <v>0</v>
      </c>
      <c r="E63" s="53">
        <f>+'[3]1 CUAUH'!$E37</f>
        <v>0</v>
      </c>
      <c r="F63" s="53">
        <f>+'[4]1 CUAUH'!$E37</f>
        <v>0</v>
      </c>
      <c r="G63" s="53">
        <f>+'[5]1 CUAUH'!$E37</f>
        <v>0</v>
      </c>
      <c r="H63" s="53">
        <f>+'[6]1 CUAUH'!$E37</f>
        <v>0</v>
      </c>
      <c r="I63" s="53">
        <f>+'[7]1 CUAUH'!$E37</f>
        <v>0</v>
      </c>
      <c r="J63" s="53">
        <f>+'[8]1 CUAUH'!$E37</f>
        <v>1</v>
      </c>
      <c r="K63" s="53">
        <f>+'[9]1 CUAUH'!$E37</f>
        <v>0</v>
      </c>
      <c r="L63" s="53">
        <f>+'[10]1 CUAUH'!$E37</f>
        <v>0</v>
      </c>
      <c r="M63" s="53">
        <f>+'[11]1 CUAUH'!$E37</f>
        <v>0</v>
      </c>
      <c r="N63" s="53">
        <f>+'[12]1 CUAUH'!$E37</f>
        <v>0</v>
      </c>
      <c r="O63" s="57">
        <f t="shared" si="36"/>
        <v>1</v>
      </c>
    </row>
    <row r="64" spans="1:15" ht="31.5" customHeight="1" x14ac:dyDescent="0.2">
      <c r="A64" s="104" t="s">
        <v>91</v>
      </c>
      <c r="B64" s="105"/>
      <c r="C64" s="53">
        <f>+'[1]1 CUAUH'!$E38</f>
        <v>0</v>
      </c>
      <c r="D64" s="53">
        <f>+'[2]1 CUAUH'!$E38</f>
        <v>2</v>
      </c>
      <c r="E64" s="53">
        <f>+'[3]1 CUAUH'!$E38</f>
        <v>3</v>
      </c>
      <c r="F64" s="53">
        <f>+'[4]1 CUAUH'!$E38</f>
        <v>1</v>
      </c>
      <c r="G64" s="53">
        <f>+'[5]1 CUAUH'!$E38</f>
        <v>4</v>
      </c>
      <c r="H64" s="53">
        <f>+'[6]1 CUAUH'!$E38</f>
        <v>4</v>
      </c>
      <c r="I64" s="53">
        <f>+'[7]1 CUAUH'!$E38</f>
        <v>1</v>
      </c>
      <c r="J64" s="53">
        <f>+'[8]1 CUAUH'!$E38</f>
        <v>1</v>
      </c>
      <c r="K64" s="53">
        <f>+'[9]1 CUAUH'!$E38</f>
        <v>1</v>
      </c>
      <c r="L64" s="53">
        <f>+'[10]1 CUAUH'!$E38</f>
        <v>1</v>
      </c>
      <c r="M64" s="53">
        <f>+'[11]1 CUAUH'!$E38</f>
        <v>3</v>
      </c>
      <c r="N64" s="53">
        <f>+'[12]1 CUAUH'!$E38</f>
        <v>2</v>
      </c>
      <c r="O64" s="57">
        <f t="shared" si="36"/>
        <v>23</v>
      </c>
    </row>
    <row r="65" spans="1:15" ht="15.75" customHeight="1" x14ac:dyDescent="0.2">
      <c r="A65" s="104" t="s">
        <v>92</v>
      </c>
      <c r="B65" s="105"/>
      <c r="C65" s="53">
        <f>+'[1]1 CUAUH'!$E39</f>
        <v>1</v>
      </c>
      <c r="D65" s="53">
        <f>+'[2]1 CUAUH'!$E39</f>
        <v>2</v>
      </c>
      <c r="E65" s="53">
        <f>+'[3]1 CUAUH'!$E39</f>
        <v>5</v>
      </c>
      <c r="F65" s="53">
        <f>+'[4]1 CUAUH'!$E39</f>
        <v>5</v>
      </c>
      <c r="G65" s="53">
        <f>+'[5]1 CUAUH'!$E39</f>
        <v>8</v>
      </c>
      <c r="H65" s="53">
        <f>+'[6]1 CUAUH'!$E39</f>
        <v>6</v>
      </c>
      <c r="I65" s="53">
        <f>+'[7]1 CUAUH'!$E39</f>
        <v>2</v>
      </c>
      <c r="J65" s="53">
        <f>+'[8]1 CUAUH'!$E39</f>
        <v>6</v>
      </c>
      <c r="K65" s="53">
        <f>+'[9]1 CUAUH'!$E39</f>
        <v>2</v>
      </c>
      <c r="L65" s="53">
        <f>+'[10]1 CUAUH'!$E39</f>
        <v>6</v>
      </c>
      <c r="M65" s="53">
        <f>+'[11]1 CUAUH'!$E39</f>
        <v>0</v>
      </c>
      <c r="N65" s="53">
        <f>+'[12]1 CUAUH'!$E39</f>
        <v>3</v>
      </c>
      <c r="O65" s="57">
        <f t="shared" si="36"/>
        <v>46</v>
      </c>
    </row>
    <row r="66" spans="1:15" ht="15.75" customHeight="1" x14ac:dyDescent="0.2">
      <c r="A66" s="104" t="s">
        <v>93</v>
      </c>
      <c r="B66" s="105"/>
      <c r="C66" s="53">
        <f>+'[1]1 CUAUH'!$E40</f>
        <v>0</v>
      </c>
      <c r="D66" s="53">
        <f>+'[2]1 CUAUH'!$E40</f>
        <v>4</v>
      </c>
      <c r="E66" s="53">
        <f>+'[3]1 CUAUH'!$E40</f>
        <v>5</v>
      </c>
      <c r="F66" s="53">
        <f>+'[4]1 CUAUH'!$E40</f>
        <v>1</v>
      </c>
      <c r="G66" s="53">
        <f>+'[5]1 CUAUH'!$E40</f>
        <v>2</v>
      </c>
      <c r="H66" s="53">
        <f>+'[6]1 CUAUH'!$E40</f>
        <v>6</v>
      </c>
      <c r="I66" s="53">
        <f>+'[7]1 CUAUH'!$E40</f>
        <v>0</v>
      </c>
      <c r="J66" s="53">
        <f>+'[8]1 CUAUH'!$E40</f>
        <v>6</v>
      </c>
      <c r="K66" s="53">
        <f>+'[9]1 CUAUH'!$E40</f>
        <v>8</v>
      </c>
      <c r="L66" s="53">
        <f>+'[10]1 CUAUH'!$E40</f>
        <v>5</v>
      </c>
      <c r="M66" s="53">
        <f>+'[11]1 CUAUH'!$E40</f>
        <v>8</v>
      </c>
      <c r="N66" s="53">
        <f>+'[12]1 CUAUH'!$E40</f>
        <v>1</v>
      </c>
      <c r="O66" s="57">
        <f t="shared" si="36"/>
        <v>46</v>
      </c>
    </row>
    <row r="67" spans="1:15" ht="15" customHeight="1" x14ac:dyDescent="0.2">
      <c r="A67" s="108" t="s">
        <v>25</v>
      </c>
      <c r="B67" s="109"/>
      <c r="C67" s="54">
        <f>+'[1]1 CUAUH'!$E41</f>
        <v>0</v>
      </c>
      <c r="D67" s="54">
        <f>+'[2]1 CUAUH'!$E41</f>
        <v>3</v>
      </c>
      <c r="E67" s="54">
        <f>+'[3]1 CUAUH'!$E41</f>
        <v>3</v>
      </c>
      <c r="F67" s="54">
        <f>+'[4]1 CUAUH'!$E41</f>
        <v>1</v>
      </c>
      <c r="G67" s="54">
        <f>+'[5]1 CUAUH'!$E41</f>
        <v>1</v>
      </c>
      <c r="H67" s="54">
        <f>+'[6]1 CUAUH'!$E41</f>
        <v>3</v>
      </c>
      <c r="I67" s="54">
        <f>+'[7]1 CUAUH'!$E41</f>
        <v>0</v>
      </c>
      <c r="J67" s="54">
        <f>+'[8]1 CUAUH'!$E41</f>
        <v>4</v>
      </c>
      <c r="K67" s="54">
        <f>+'[9]1 CUAUH'!$E41</f>
        <v>3</v>
      </c>
      <c r="L67" s="54">
        <f>+'[10]1 CUAUH'!$E41</f>
        <v>2</v>
      </c>
      <c r="M67" s="54">
        <f>+'[11]1 CUAUH'!$E41</f>
        <v>2</v>
      </c>
      <c r="N67" s="54">
        <f>+'[12]1 CUAUH'!$E41</f>
        <v>1</v>
      </c>
      <c r="O67" s="57">
        <f t="shared" si="36"/>
        <v>23</v>
      </c>
    </row>
    <row r="68" spans="1:15" ht="15" customHeight="1" x14ac:dyDescent="0.2">
      <c r="A68" s="108" t="s">
        <v>26</v>
      </c>
      <c r="B68" s="109"/>
      <c r="C68" s="54">
        <f>+'[1]1 CUAUH'!$E42</f>
        <v>0</v>
      </c>
      <c r="D68" s="54">
        <f>+'[2]1 CUAUH'!$E42</f>
        <v>1</v>
      </c>
      <c r="E68" s="54">
        <f>+'[3]1 CUAUH'!$E42</f>
        <v>1</v>
      </c>
      <c r="F68" s="54">
        <f>+'[4]1 CUAUH'!$E42</f>
        <v>0</v>
      </c>
      <c r="G68" s="54">
        <f>+'[5]1 CUAUH'!$E42</f>
        <v>1</v>
      </c>
      <c r="H68" s="54">
        <f>+'[6]1 CUAUH'!$E42</f>
        <v>3</v>
      </c>
      <c r="I68" s="54">
        <f>+'[7]1 CUAUH'!$E42</f>
        <v>0</v>
      </c>
      <c r="J68" s="54">
        <f>+'[8]1 CUAUH'!$E42</f>
        <v>2</v>
      </c>
      <c r="K68" s="54">
        <f>+'[9]1 CUAUH'!$E42</f>
        <v>2</v>
      </c>
      <c r="L68" s="54">
        <f>+'[10]1 CUAUH'!$E42</f>
        <v>1</v>
      </c>
      <c r="M68" s="54">
        <f>+'[11]1 CUAUH'!$E42</f>
        <v>1</v>
      </c>
      <c r="N68" s="54">
        <f>+'[12]1 CUAUH'!$E42</f>
        <v>0</v>
      </c>
      <c r="O68" s="57">
        <f t="shared" si="36"/>
        <v>12</v>
      </c>
    </row>
    <row r="69" spans="1:15" ht="15" customHeight="1" x14ac:dyDescent="0.2">
      <c r="A69" s="108" t="s">
        <v>27</v>
      </c>
      <c r="B69" s="109"/>
      <c r="C69" s="54">
        <f>+'[1]1 CUAUH'!$E43</f>
        <v>0</v>
      </c>
      <c r="D69" s="54">
        <f>+'[2]1 CUAUH'!$E43</f>
        <v>0</v>
      </c>
      <c r="E69" s="54">
        <f>+'[3]1 CUAUH'!$E43</f>
        <v>1</v>
      </c>
      <c r="F69" s="54">
        <f>+'[4]1 CUAUH'!$E43</f>
        <v>0</v>
      </c>
      <c r="G69" s="54">
        <f>+'[5]1 CUAUH'!$E43</f>
        <v>0</v>
      </c>
      <c r="H69" s="54">
        <f>+'[6]1 CUAUH'!$E43</f>
        <v>0</v>
      </c>
      <c r="I69" s="54">
        <f>+'[7]1 CUAUH'!$E43</f>
        <v>0</v>
      </c>
      <c r="J69" s="54">
        <f>+'[8]1 CUAUH'!$E43</f>
        <v>0</v>
      </c>
      <c r="K69" s="54">
        <f>+'[9]1 CUAUH'!$E43</f>
        <v>3</v>
      </c>
      <c r="L69" s="54">
        <f>+'[10]1 CUAUH'!$E43</f>
        <v>2</v>
      </c>
      <c r="M69" s="54">
        <f>+'[11]1 CUAUH'!$E43</f>
        <v>5</v>
      </c>
      <c r="N69" s="54">
        <f>+'[12]1 CUAUH'!$E43</f>
        <v>0</v>
      </c>
      <c r="O69" s="57">
        <f t="shared" si="36"/>
        <v>11</v>
      </c>
    </row>
    <row r="70" spans="1:15" ht="15.75" customHeight="1" x14ac:dyDescent="0.2">
      <c r="A70" s="104" t="s">
        <v>94</v>
      </c>
      <c r="B70" s="105"/>
      <c r="C70" s="53">
        <f>+'[1]1 CUAUH'!$E44</f>
        <v>7</v>
      </c>
      <c r="D70" s="53">
        <f>+'[2]1 CUAUH'!$E44</f>
        <v>2</v>
      </c>
      <c r="E70" s="53">
        <f>+'[3]1 CUAUH'!$E44</f>
        <v>3</v>
      </c>
      <c r="F70" s="53">
        <f>+'[4]1 CUAUH'!$E44</f>
        <v>1</v>
      </c>
      <c r="G70" s="53">
        <f>+'[5]1 CUAUH'!$E44</f>
        <v>6</v>
      </c>
      <c r="H70" s="53">
        <f>+'[6]1 CUAUH'!$E44</f>
        <v>1</v>
      </c>
      <c r="I70" s="53">
        <f>+'[7]1 CUAUH'!$E44</f>
        <v>1</v>
      </c>
      <c r="J70" s="53">
        <f>+'[8]1 CUAUH'!$E44</f>
        <v>7</v>
      </c>
      <c r="K70" s="53">
        <f>+'[9]1 CUAUH'!$E44</f>
        <v>4</v>
      </c>
      <c r="L70" s="53">
        <f>+'[10]1 CUAUH'!$E44</f>
        <v>3</v>
      </c>
      <c r="M70" s="53">
        <f>+'[11]1 CUAUH'!$E44</f>
        <v>4</v>
      </c>
      <c r="N70" s="53">
        <f>+'[12]1 CUAUH'!$E44</f>
        <v>3</v>
      </c>
      <c r="O70" s="57">
        <f t="shared" si="36"/>
        <v>42</v>
      </c>
    </row>
    <row r="71" spans="1:15" ht="15.75" customHeight="1" x14ac:dyDescent="0.2">
      <c r="A71" s="104" t="s">
        <v>95</v>
      </c>
      <c r="B71" s="105"/>
      <c r="C71" s="53">
        <f>+'[1]1 CUAUH'!$E45</f>
        <v>0</v>
      </c>
      <c r="D71" s="53">
        <f>+'[2]1 CUAUH'!$E45</f>
        <v>0</v>
      </c>
      <c r="E71" s="53">
        <f>+'[3]1 CUAUH'!$E45</f>
        <v>0</v>
      </c>
      <c r="F71" s="53">
        <f>+'[4]1 CUAUH'!$E45</f>
        <v>1</v>
      </c>
      <c r="G71" s="53">
        <f>+'[5]1 CUAUH'!$E45</f>
        <v>0</v>
      </c>
      <c r="H71" s="53">
        <f>+'[6]1 CUAUH'!$E45</f>
        <v>1</v>
      </c>
      <c r="I71" s="53">
        <f>+'[7]1 CUAUH'!$E45</f>
        <v>0</v>
      </c>
      <c r="J71" s="53">
        <f>+'[8]1 CUAUH'!$E45</f>
        <v>4</v>
      </c>
      <c r="K71" s="53">
        <f>+'[9]1 CUAUH'!$E45</f>
        <v>0</v>
      </c>
      <c r="L71" s="53">
        <f>+'[10]1 CUAUH'!$E45</f>
        <v>0</v>
      </c>
      <c r="M71" s="53">
        <f>+'[11]1 CUAUH'!$E45</f>
        <v>0</v>
      </c>
      <c r="N71" s="53">
        <f>+'[12]1 CUAUH'!$E45</f>
        <v>1</v>
      </c>
      <c r="O71" s="57">
        <f t="shared" si="36"/>
        <v>7</v>
      </c>
    </row>
    <row r="72" spans="1:15" ht="15" customHeight="1" x14ac:dyDescent="0.2">
      <c r="A72" s="108" t="s">
        <v>96</v>
      </c>
      <c r="B72" s="109"/>
      <c r="C72" s="54">
        <f>+'[1]1 CUAUH'!$E46</f>
        <v>0</v>
      </c>
      <c r="D72" s="54">
        <f>+'[2]1 CUAUH'!$E46</f>
        <v>0</v>
      </c>
      <c r="E72" s="54">
        <f>+'[3]1 CUAUH'!$E46</f>
        <v>0</v>
      </c>
      <c r="F72" s="54">
        <f>+'[4]1 CUAUH'!$E46</f>
        <v>0</v>
      </c>
      <c r="G72" s="54">
        <f>+'[5]1 CUAUH'!$E46</f>
        <v>0</v>
      </c>
      <c r="H72" s="54">
        <f>+'[6]1 CUAUH'!$E46</f>
        <v>1</v>
      </c>
      <c r="I72" s="54">
        <f>+'[7]1 CUAUH'!$E46</f>
        <v>0</v>
      </c>
      <c r="J72" s="54">
        <f>+'[8]1 CUAUH'!$E46</f>
        <v>2</v>
      </c>
      <c r="K72" s="54">
        <f>+'[9]1 CUAUH'!$E46</f>
        <v>0</v>
      </c>
      <c r="L72" s="54">
        <f>+'[10]1 CUAUH'!$E46</f>
        <v>0</v>
      </c>
      <c r="M72" s="54">
        <f>+'[11]1 CUAUH'!$E46</f>
        <v>0</v>
      </c>
      <c r="N72" s="54">
        <f>+'[12]1 CUAUH'!$E46</f>
        <v>0</v>
      </c>
      <c r="O72" s="57">
        <f t="shared" si="36"/>
        <v>3</v>
      </c>
    </row>
    <row r="73" spans="1:15" ht="15" customHeight="1" x14ac:dyDescent="0.2">
      <c r="A73" s="108" t="s">
        <v>97</v>
      </c>
      <c r="B73" s="109"/>
      <c r="C73" s="54">
        <f>+'[1]1 CUAUH'!$E47</f>
        <v>0</v>
      </c>
      <c r="D73" s="54">
        <f>+'[2]1 CUAUH'!$E47</f>
        <v>0</v>
      </c>
      <c r="E73" s="54">
        <f>+'[3]1 CUAUH'!$E47</f>
        <v>0</v>
      </c>
      <c r="F73" s="54">
        <f>+'[4]1 CUAUH'!$E47</f>
        <v>1</v>
      </c>
      <c r="G73" s="54">
        <f>+'[5]1 CUAUH'!$E47</f>
        <v>0</v>
      </c>
      <c r="H73" s="54">
        <f>+'[6]1 CUAUH'!$E47</f>
        <v>0</v>
      </c>
      <c r="I73" s="54">
        <f>+'[7]1 CUAUH'!$E47</f>
        <v>0</v>
      </c>
      <c r="J73" s="54">
        <f>+'[8]1 CUAUH'!$E47</f>
        <v>2</v>
      </c>
      <c r="K73" s="54">
        <f>+'[9]1 CUAUH'!$E47</f>
        <v>0</v>
      </c>
      <c r="L73" s="54">
        <f>+'[10]1 CUAUH'!$E47</f>
        <v>0</v>
      </c>
      <c r="M73" s="54">
        <f>+'[11]1 CUAUH'!$E47</f>
        <v>0</v>
      </c>
      <c r="N73" s="54">
        <f>+'[12]1 CUAUH'!$E47</f>
        <v>1</v>
      </c>
      <c r="O73" s="57">
        <f t="shared" si="36"/>
        <v>4</v>
      </c>
    </row>
    <row r="74" spans="1:15" ht="15.75" customHeight="1" x14ac:dyDescent="0.2">
      <c r="A74" s="104" t="s">
        <v>98</v>
      </c>
      <c r="B74" s="105"/>
      <c r="C74" s="53">
        <f>+'[1]1 CUAUH'!$E48</f>
        <v>0</v>
      </c>
      <c r="D74" s="53">
        <f>+'[2]1 CUAUH'!$E48</f>
        <v>0</v>
      </c>
      <c r="E74" s="53">
        <f>+'[3]1 CUAUH'!$E48</f>
        <v>0</v>
      </c>
      <c r="F74" s="53">
        <f>+'[4]1 CUAUH'!$E48</f>
        <v>1</v>
      </c>
      <c r="G74" s="53">
        <f>+'[5]1 CUAUH'!$E48</f>
        <v>1</v>
      </c>
      <c r="H74" s="53">
        <f>+'[6]1 CUAUH'!$E48</f>
        <v>1</v>
      </c>
      <c r="I74" s="53">
        <f>+'[7]1 CUAUH'!$E48</f>
        <v>0</v>
      </c>
      <c r="J74" s="53">
        <f>+'[8]1 CUAUH'!$E48</f>
        <v>1</v>
      </c>
      <c r="K74" s="53">
        <f>+'[9]1 CUAUH'!$E48</f>
        <v>0</v>
      </c>
      <c r="L74" s="53">
        <f>+'[10]1 CUAUH'!$E48</f>
        <v>2</v>
      </c>
      <c r="M74" s="53">
        <f>+'[11]1 CUAUH'!$E48</f>
        <v>0</v>
      </c>
      <c r="N74" s="53">
        <f>+'[12]1 CUAUH'!$E48</f>
        <v>0</v>
      </c>
      <c r="O74" s="57">
        <f t="shared" si="36"/>
        <v>6</v>
      </c>
    </row>
    <row r="75" spans="1:15" ht="15.75" customHeight="1" x14ac:dyDescent="0.2">
      <c r="A75" s="104" t="s">
        <v>99</v>
      </c>
      <c r="B75" s="105"/>
      <c r="C75" s="53">
        <f>+'[1]1 CUAUH'!$E49</f>
        <v>2</v>
      </c>
      <c r="D75" s="53">
        <f>+'[2]1 CUAUH'!$E49</f>
        <v>0</v>
      </c>
      <c r="E75" s="53">
        <f>+'[3]1 CUAUH'!$E49</f>
        <v>2</v>
      </c>
      <c r="F75" s="53">
        <f>+'[4]1 CUAUH'!$E49</f>
        <v>1</v>
      </c>
      <c r="G75" s="53">
        <f>+'[5]1 CUAUH'!$E49</f>
        <v>0</v>
      </c>
      <c r="H75" s="53">
        <f>+'[6]1 CUAUH'!$E49</f>
        <v>0</v>
      </c>
      <c r="I75" s="53">
        <f>+'[7]1 CUAUH'!$E49</f>
        <v>1</v>
      </c>
      <c r="J75" s="53">
        <f>+'[8]1 CUAUH'!$E49</f>
        <v>1</v>
      </c>
      <c r="K75" s="53">
        <f>+'[9]1 CUAUH'!$E49</f>
        <v>5</v>
      </c>
      <c r="L75" s="53">
        <f>+'[10]1 CUAUH'!$E49</f>
        <v>11</v>
      </c>
      <c r="M75" s="53">
        <f>+'[11]1 CUAUH'!$E49</f>
        <v>3</v>
      </c>
      <c r="N75" s="53">
        <f>+'[12]1 CUAUH'!$E49</f>
        <v>0</v>
      </c>
      <c r="O75" s="57">
        <f t="shared" si="36"/>
        <v>26</v>
      </c>
    </row>
    <row r="76" spans="1:15" ht="15.75" customHeight="1" x14ac:dyDescent="0.2">
      <c r="A76" s="104" t="s">
        <v>100</v>
      </c>
      <c r="B76" s="105"/>
      <c r="C76" s="53">
        <f>+'[1]1 CUAUH'!$E50</f>
        <v>47</v>
      </c>
      <c r="D76" s="53">
        <f>+'[2]1 CUAUH'!$E50</f>
        <v>56</v>
      </c>
      <c r="E76" s="53">
        <f>+'[3]1 CUAUH'!$E50</f>
        <v>104</v>
      </c>
      <c r="F76" s="53">
        <f>+'[4]1 CUAUH'!$E50</f>
        <v>81</v>
      </c>
      <c r="G76" s="53">
        <f>+'[5]1 CUAUH'!$E50</f>
        <v>123</v>
      </c>
      <c r="H76" s="53">
        <f>+'[6]1 CUAUH'!$E50</f>
        <v>244</v>
      </c>
      <c r="I76" s="53">
        <f>+'[7]1 CUAUH'!$E50</f>
        <v>191</v>
      </c>
      <c r="J76" s="53">
        <f>+'[8]1 CUAUH'!$E50</f>
        <v>146</v>
      </c>
      <c r="K76" s="53">
        <f>+'[9]1 CUAUH'!$E50</f>
        <v>103</v>
      </c>
      <c r="L76" s="53">
        <f>+'[10]1 CUAUH'!$E50</f>
        <v>144</v>
      </c>
      <c r="M76" s="53">
        <f>+'[11]1 CUAUH'!$E50</f>
        <v>109</v>
      </c>
      <c r="N76" s="53">
        <f>+'[12]1 CUAUH'!$E50</f>
        <v>85</v>
      </c>
      <c r="O76" s="57">
        <f t="shared" si="36"/>
        <v>1433</v>
      </c>
    </row>
    <row r="77" spans="1:15" ht="31.5" customHeight="1" thickBot="1" x14ac:dyDescent="0.25">
      <c r="A77" s="110" t="s">
        <v>101</v>
      </c>
      <c r="B77" s="111"/>
      <c r="C77" s="59">
        <f>+'[1]1 CUAUH'!$E51</f>
        <v>0</v>
      </c>
      <c r="D77" s="59">
        <f>+'[2]1 CUAUH'!$E51</f>
        <v>0</v>
      </c>
      <c r="E77" s="59">
        <f>+'[3]1 CUAUH'!$E51</f>
        <v>0</v>
      </c>
      <c r="F77" s="59">
        <f>+'[4]1 CUAUH'!$E51</f>
        <v>0</v>
      </c>
      <c r="G77" s="59">
        <f>+'[5]1 CUAUH'!$E51</f>
        <v>0</v>
      </c>
      <c r="H77" s="59">
        <f>+'[6]1 CUAUH'!$E51</f>
        <v>0</v>
      </c>
      <c r="I77" s="59">
        <f>+'[7]1 CUAUH'!$E51</f>
        <v>0</v>
      </c>
      <c r="J77" s="59">
        <f>+'[8]1 CUAUH'!$E51</f>
        <v>214</v>
      </c>
      <c r="K77" s="59">
        <f>+'[9]1 CUAUH'!$E51</f>
        <v>0</v>
      </c>
      <c r="L77" s="59">
        <f>+'[10]1 CUAUH'!$E51</f>
        <v>0</v>
      </c>
      <c r="M77" s="59">
        <f>+'[11]1 CUAUH'!$E51</f>
        <v>0</v>
      </c>
      <c r="N77" s="59">
        <f>+'[12]1 CUAUH'!$E51</f>
        <v>0</v>
      </c>
      <c r="O77" s="60">
        <f t="shared" si="36"/>
        <v>214</v>
      </c>
    </row>
    <row r="78" spans="1:15" ht="15.75" x14ac:dyDescent="0.2">
      <c r="A78" s="9"/>
      <c r="B78" s="9"/>
      <c r="C78" s="10"/>
    </row>
    <row r="79" spans="1:15" ht="15.75" x14ac:dyDescent="0.2">
      <c r="A79" s="9"/>
      <c r="B79" s="9"/>
      <c r="C79" s="10"/>
    </row>
    <row r="80" spans="1:15" ht="15.75" x14ac:dyDescent="0.2">
      <c r="A80" s="9"/>
      <c r="B80" s="9"/>
      <c r="C80" s="10"/>
    </row>
    <row r="81" spans="1:15" ht="27.75" customHeight="1" x14ac:dyDescent="0.2">
      <c r="A81" s="103" t="s">
        <v>50</v>
      </c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</row>
    <row r="82" spans="1:15" ht="18" customHeight="1" x14ac:dyDescent="0.2">
      <c r="A82" s="113" t="s">
        <v>56</v>
      </c>
      <c r="B82" s="113"/>
      <c r="C82" s="52" t="s">
        <v>57</v>
      </c>
      <c r="D82" s="52" t="s">
        <v>58</v>
      </c>
      <c r="E82" s="52" t="s">
        <v>59</v>
      </c>
      <c r="F82" s="52" t="s">
        <v>60</v>
      </c>
      <c r="G82" s="52" t="s">
        <v>61</v>
      </c>
      <c r="H82" s="52" t="s">
        <v>62</v>
      </c>
      <c r="I82" s="52" t="s">
        <v>63</v>
      </c>
      <c r="J82" s="52" t="s">
        <v>64</v>
      </c>
      <c r="K82" s="52" t="s">
        <v>65</v>
      </c>
      <c r="L82" s="52" t="s">
        <v>66</v>
      </c>
      <c r="M82" s="52" t="s">
        <v>67</v>
      </c>
      <c r="N82" s="52" t="s">
        <v>68</v>
      </c>
      <c r="O82" s="52" t="s">
        <v>69</v>
      </c>
    </row>
    <row r="83" spans="1:15" ht="15.75" customHeight="1" x14ac:dyDescent="0.2">
      <c r="A83" s="105" t="s">
        <v>70</v>
      </c>
      <c r="B83" s="105"/>
      <c r="C83" s="16">
        <f>+'[1]1 CUAUH'!$F6</f>
        <v>0</v>
      </c>
      <c r="D83" s="16">
        <f>+'[2]1 CUAUH'!$F6</f>
        <v>0</v>
      </c>
      <c r="E83" s="16">
        <f>+'[3]1 CUAUH'!$F6</f>
        <v>0</v>
      </c>
      <c r="F83" s="16">
        <f>+'[4]1 CUAUH'!$F6</f>
        <v>0</v>
      </c>
      <c r="G83" s="16">
        <f>+'[5]1 CUAUH'!$F6</f>
        <v>0</v>
      </c>
      <c r="H83" s="16">
        <f>+'[6]1 CUAUH'!$F6</f>
        <v>0</v>
      </c>
      <c r="I83" s="16">
        <f>+'[7]1 CUAUH'!$F6</f>
        <v>0</v>
      </c>
      <c r="J83" s="16">
        <f>+'[8]1 CUAUH'!$F6</f>
        <v>0</v>
      </c>
      <c r="K83" s="16">
        <f>+'[9]1 CUAUH'!$F6</f>
        <v>0</v>
      </c>
      <c r="L83" s="16">
        <f>+'[10]1 CUAUH'!$F6</f>
        <v>0</v>
      </c>
      <c r="M83" s="16">
        <f>+'[11]1 CUAUH'!$F6</f>
        <v>0</v>
      </c>
      <c r="N83" s="16">
        <f>+'[12]1 CUAUH'!$F6</f>
        <v>0</v>
      </c>
      <c r="O83" s="16">
        <f>SUM(C83:N83)</f>
        <v>0</v>
      </c>
    </row>
    <row r="84" spans="1:15" ht="15.75" customHeight="1" x14ac:dyDescent="0.2">
      <c r="A84" s="105" t="s">
        <v>71</v>
      </c>
      <c r="B84" s="105"/>
      <c r="C84" s="16">
        <f>+'[1]1 CUAUH'!$F9</f>
        <v>0</v>
      </c>
      <c r="D84" s="16">
        <f>+'[2]1 CUAUH'!$F9</f>
        <v>0</v>
      </c>
      <c r="E84" s="16">
        <f>+'[3]1 CUAUH'!$F9</f>
        <v>0</v>
      </c>
      <c r="F84" s="16">
        <f>+'[4]1 CUAUH'!$F9</f>
        <v>0</v>
      </c>
      <c r="G84" s="16">
        <f>+'[5]1 CUAUH'!$F9</f>
        <v>0</v>
      </c>
      <c r="H84" s="16">
        <f>+'[6]1 CUAUH'!$F9</f>
        <v>0</v>
      </c>
      <c r="I84" s="16">
        <f>+'[7]1 CUAUH'!$F9</f>
        <v>0</v>
      </c>
      <c r="J84" s="16">
        <f>+'[8]1 CUAUH'!$F9</f>
        <v>0</v>
      </c>
      <c r="K84" s="16">
        <f>+'[9]1 CUAUH'!$F9</f>
        <v>0</v>
      </c>
      <c r="L84" s="16">
        <f>+'[10]1 CUAUH'!$F9</f>
        <v>0</v>
      </c>
      <c r="M84" s="16">
        <f>+'[11]1 CUAUH'!$F9</f>
        <v>0</v>
      </c>
      <c r="N84" s="16">
        <f>+'[12]1 CUAUH'!$F9</f>
        <v>0</v>
      </c>
      <c r="O84" s="16">
        <f t="shared" ref="O84:O117" si="37">SUM(C84:N84)</f>
        <v>0</v>
      </c>
    </row>
    <row r="85" spans="1:15" ht="15.75" customHeight="1" x14ac:dyDescent="0.2">
      <c r="A85" s="105" t="s">
        <v>76</v>
      </c>
      <c r="B85" s="105"/>
      <c r="C85" s="16">
        <f>+'[1]1 CUAUH'!$F19</f>
        <v>0</v>
      </c>
      <c r="D85" s="16">
        <f>+'[2]1 CUAUH'!$F19</f>
        <v>1</v>
      </c>
      <c r="E85" s="16">
        <f>+'[3]1 CUAUH'!$F19</f>
        <v>0</v>
      </c>
      <c r="F85" s="16">
        <f>+'[4]1 CUAUH'!$F19</f>
        <v>0</v>
      </c>
      <c r="G85" s="16">
        <f>+'[5]1 CUAUH'!$F19</f>
        <v>0</v>
      </c>
      <c r="H85" s="16">
        <f>+'[6]1 CUAUH'!$F19</f>
        <v>0</v>
      </c>
      <c r="I85" s="16">
        <f>+'[7]1 CUAUH'!$F19</f>
        <v>0</v>
      </c>
      <c r="J85" s="16">
        <f>+'[8]1 CUAUH'!$F19</f>
        <v>0</v>
      </c>
      <c r="K85" s="16">
        <f>+'[9]1 CUAUH'!$F19</f>
        <v>0</v>
      </c>
      <c r="L85" s="16">
        <f>+'[10]1 CUAUH'!$F19</f>
        <v>0</v>
      </c>
      <c r="M85" s="16">
        <f>+'[11]1 CUAUH'!$F19</f>
        <v>0</v>
      </c>
      <c r="N85" s="16">
        <f>+'[12]1 CUAUH'!$F19</f>
        <v>0</v>
      </c>
      <c r="O85" s="16">
        <f t="shared" si="37"/>
        <v>1</v>
      </c>
    </row>
    <row r="86" spans="1:15" ht="15.75" customHeight="1" x14ac:dyDescent="0.2">
      <c r="A86" s="105" t="s">
        <v>72</v>
      </c>
      <c r="B86" s="105"/>
      <c r="C86" s="16">
        <f>+'[1]1 CUAUH'!$F20</f>
        <v>1</v>
      </c>
      <c r="D86" s="16">
        <f>+'[2]1 CUAUH'!$F20</f>
        <v>1</v>
      </c>
      <c r="E86" s="16">
        <f>+'[3]1 CUAUH'!$F20</f>
        <v>0</v>
      </c>
      <c r="F86" s="16">
        <f>+'[4]1 CUAUH'!$F20</f>
        <v>1</v>
      </c>
      <c r="G86" s="16">
        <f>+'[5]1 CUAUH'!$F20</f>
        <v>0</v>
      </c>
      <c r="H86" s="16">
        <f>+'[6]1 CUAUH'!$F20</f>
        <v>0</v>
      </c>
      <c r="I86" s="16">
        <f>+'[7]1 CUAUH'!$F20</f>
        <v>0</v>
      </c>
      <c r="J86" s="16">
        <f>+'[8]1 CUAUH'!$F20</f>
        <v>0</v>
      </c>
      <c r="K86" s="16">
        <f>+'[9]1 CUAUH'!$F20</f>
        <v>0</v>
      </c>
      <c r="L86" s="16">
        <f>+'[10]1 CUAUH'!$F20</f>
        <v>0</v>
      </c>
      <c r="M86" s="16">
        <f>+'[11]1 CUAUH'!$F20</f>
        <v>2</v>
      </c>
      <c r="N86" s="16">
        <f>+'[12]1 CUAUH'!$F20</f>
        <v>0</v>
      </c>
      <c r="O86" s="16">
        <f t="shared" si="37"/>
        <v>5</v>
      </c>
    </row>
    <row r="87" spans="1:15" ht="15.75" customHeight="1" x14ac:dyDescent="0.2">
      <c r="A87" s="105" t="s">
        <v>77</v>
      </c>
      <c r="B87" s="105"/>
      <c r="C87" s="16">
        <f>+'[1]1 CUAUH'!$F21</f>
        <v>0</v>
      </c>
      <c r="D87" s="16">
        <f>+'[2]1 CUAUH'!$F21</f>
        <v>0</v>
      </c>
      <c r="E87" s="16">
        <f>+'[3]1 CUAUH'!$F21</f>
        <v>0</v>
      </c>
      <c r="F87" s="16">
        <f>+'[4]1 CUAUH'!$F21</f>
        <v>0</v>
      </c>
      <c r="G87" s="16">
        <f>+'[5]1 CUAUH'!$F21</f>
        <v>0</v>
      </c>
      <c r="H87" s="16">
        <f>+'[6]1 CUAUH'!$F21</f>
        <v>0</v>
      </c>
      <c r="I87" s="16">
        <f>+'[7]1 CUAUH'!$F21</f>
        <v>0</v>
      </c>
      <c r="J87" s="16">
        <f>+'[8]1 CUAUH'!$F21</f>
        <v>0</v>
      </c>
      <c r="K87" s="16">
        <f>+'[9]1 CUAUH'!$F21</f>
        <v>0</v>
      </c>
      <c r="L87" s="16">
        <f>+'[10]1 CUAUH'!$F21</f>
        <v>0</v>
      </c>
      <c r="M87" s="16">
        <f>+'[11]1 CUAUH'!$F21</f>
        <v>0</v>
      </c>
      <c r="N87" s="16">
        <f>+'[12]1 CUAUH'!$F21</f>
        <v>0</v>
      </c>
      <c r="O87" s="16">
        <f t="shared" si="37"/>
        <v>0</v>
      </c>
    </row>
    <row r="88" spans="1:15" ht="15.75" customHeight="1" x14ac:dyDescent="0.2">
      <c r="A88" s="105" t="s">
        <v>73</v>
      </c>
      <c r="B88" s="105"/>
      <c r="C88" s="16">
        <f>+'[1]1 CUAUH'!$F22</f>
        <v>0</v>
      </c>
      <c r="D88" s="16">
        <f>+'[2]1 CUAUH'!$F22</f>
        <v>0</v>
      </c>
      <c r="E88" s="16">
        <f>+'[3]1 CUAUH'!$F22</f>
        <v>0</v>
      </c>
      <c r="F88" s="16">
        <f>+'[4]1 CUAUH'!$F22</f>
        <v>0</v>
      </c>
      <c r="G88" s="16">
        <f>+'[5]1 CUAUH'!$F22</f>
        <v>0</v>
      </c>
      <c r="H88" s="16">
        <f>+'[6]1 CUAUH'!$F22</f>
        <v>0</v>
      </c>
      <c r="I88" s="16">
        <f>+'[7]1 CUAUH'!$F22</f>
        <v>0</v>
      </c>
      <c r="J88" s="16">
        <f>+'[8]1 CUAUH'!$F22</f>
        <v>0</v>
      </c>
      <c r="K88" s="16">
        <f>+'[9]1 CUAUH'!$F22</f>
        <v>0</v>
      </c>
      <c r="L88" s="16">
        <f>+'[10]1 CUAUH'!$F22</f>
        <v>0</v>
      </c>
      <c r="M88" s="16">
        <f>+'[11]1 CUAUH'!$F22</f>
        <v>0</v>
      </c>
      <c r="N88" s="16">
        <f>+'[12]1 CUAUH'!$F22</f>
        <v>0</v>
      </c>
      <c r="O88" s="16">
        <f t="shared" si="37"/>
        <v>0</v>
      </c>
    </row>
    <row r="89" spans="1:15" ht="15.75" customHeight="1" x14ac:dyDescent="0.2">
      <c r="A89" s="105" t="s">
        <v>74</v>
      </c>
      <c r="B89" s="105"/>
      <c r="C89" s="16">
        <f>+'[1]1 CUAUH'!$F23</f>
        <v>0</v>
      </c>
      <c r="D89" s="16">
        <f>+'[2]1 CUAUH'!$F23</f>
        <v>0</v>
      </c>
      <c r="E89" s="16">
        <f>+'[3]1 CUAUH'!$F23</f>
        <v>0</v>
      </c>
      <c r="F89" s="16">
        <f>+'[4]1 CUAUH'!$F23</f>
        <v>0</v>
      </c>
      <c r="G89" s="16">
        <f>+'[5]1 CUAUH'!$F23</f>
        <v>0</v>
      </c>
      <c r="H89" s="16">
        <f>+'[6]1 CUAUH'!$F23</f>
        <v>0</v>
      </c>
      <c r="I89" s="16">
        <f>+'[7]1 CUAUH'!$F23</f>
        <v>0</v>
      </c>
      <c r="J89" s="16">
        <f>+'[8]1 CUAUH'!$F23</f>
        <v>0</v>
      </c>
      <c r="K89" s="16">
        <f>+'[9]1 CUAUH'!$F23</f>
        <v>0</v>
      </c>
      <c r="L89" s="16">
        <f>+'[10]1 CUAUH'!$F23</f>
        <v>0</v>
      </c>
      <c r="M89" s="16">
        <f>+'[11]1 CUAUH'!$F23</f>
        <v>0</v>
      </c>
      <c r="N89" s="16">
        <f>+'[12]1 CUAUH'!$F23</f>
        <v>0</v>
      </c>
      <c r="O89" s="16">
        <f t="shared" si="37"/>
        <v>0</v>
      </c>
    </row>
    <row r="90" spans="1:15" ht="15.75" customHeight="1" x14ac:dyDescent="0.2">
      <c r="A90" s="105" t="s">
        <v>75</v>
      </c>
      <c r="B90" s="105"/>
      <c r="C90" s="16">
        <f>+'[1]1 CUAUH'!$F24</f>
        <v>1</v>
      </c>
      <c r="D90" s="16">
        <f>+'[2]1 CUAUH'!$F24</f>
        <v>0</v>
      </c>
      <c r="E90" s="16">
        <f>+'[3]1 CUAUH'!$F24</f>
        <v>0</v>
      </c>
      <c r="F90" s="16">
        <f>+'[4]1 CUAUH'!$F24</f>
        <v>0</v>
      </c>
      <c r="G90" s="16">
        <f>+'[5]1 CUAUH'!$F24</f>
        <v>0</v>
      </c>
      <c r="H90" s="16">
        <f>+'[6]1 CUAUH'!$F24</f>
        <v>0</v>
      </c>
      <c r="I90" s="16">
        <f>+'[7]1 CUAUH'!$F24</f>
        <v>0</v>
      </c>
      <c r="J90" s="16">
        <f>+'[8]1 CUAUH'!$F24</f>
        <v>0</v>
      </c>
      <c r="K90" s="16">
        <f>+'[9]1 CUAUH'!$F24</f>
        <v>0</v>
      </c>
      <c r="L90" s="16">
        <f>+'[10]1 CUAUH'!$F24</f>
        <v>0</v>
      </c>
      <c r="M90" s="16">
        <f>+'[11]1 CUAUH'!$F24</f>
        <v>0</v>
      </c>
      <c r="N90" s="16">
        <f>+'[12]1 CUAUH'!$F24</f>
        <v>0</v>
      </c>
      <c r="O90" s="16">
        <f t="shared" si="37"/>
        <v>1</v>
      </c>
    </row>
    <row r="91" spans="1:15" ht="15.75" customHeight="1" x14ac:dyDescent="0.2">
      <c r="A91" s="105" t="s">
        <v>78</v>
      </c>
      <c r="B91" s="105"/>
      <c r="C91" s="16">
        <f>+'[1]1 CUAUH'!$F25</f>
        <v>0</v>
      </c>
      <c r="D91" s="16">
        <f>+'[2]1 CUAUH'!$F25</f>
        <v>0</v>
      </c>
      <c r="E91" s="16">
        <f>+'[3]1 CUAUH'!$F25</f>
        <v>2</v>
      </c>
      <c r="F91" s="16">
        <f>+'[4]1 CUAUH'!$F25</f>
        <v>0</v>
      </c>
      <c r="G91" s="16">
        <f>+'[5]1 CUAUH'!$F25</f>
        <v>2</v>
      </c>
      <c r="H91" s="16">
        <f>+'[6]1 CUAUH'!$F25</f>
        <v>0</v>
      </c>
      <c r="I91" s="16">
        <f>+'[7]1 CUAUH'!$F25</f>
        <v>1</v>
      </c>
      <c r="J91" s="16">
        <f>+'[8]1 CUAUH'!$F25</f>
        <v>1</v>
      </c>
      <c r="K91" s="16">
        <f>+'[9]1 CUAUH'!$F25</f>
        <v>1</v>
      </c>
      <c r="L91" s="16">
        <f>+'[10]1 CUAUH'!$F25</f>
        <v>0</v>
      </c>
      <c r="M91" s="16">
        <f>+'[11]1 CUAUH'!$F25</f>
        <v>0</v>
      </c>
      <c r="N91" s="16">
        <f>+'[12]1 CUAUH'!$F25</f>
        <v>2</v>
      </c>
      <c r="O91" s="16">
        <f t="shared" si="37"/>
        <v>9</v>
      </c>
    </row>
    <row r="92" spans="1:15" ht="15.75" customHeight="1" x14ac:dyDescent="0.2">
      <c r="A92" s="105" t="s">
        <v>79</v>
      </c>
      <c r="B92" s="105"/>
      <c r="C92" s="16">
        <f>+'[1]1 CUAUH'!$F26</f>
        <v>0</v>
      </c>
      <c r="D92" s="16">
        <f>+'[2]1 CUAUH'!$F26</f>
        <v>0</v>
      </c>
      <c r="E92" s="16">
        <f>+'[3]1 CUAUH'!$F26</f>
        <v>0</v>
      </c>
      <c r="F92" s="16">
        <f>+'[4]1 CUAUH'!$F26</f>
        <v>0</v>
      </c>
      <c r="G92" s="16">
        <f>+'[5]1 CUAUH'!$F26</f>
        <v>0</v>
      </c>
      <c r="H92" s="16">
        <f>+'[6]1 CUAUH'!$F26</f>
        <v>0</v>
      </c>
      <c r="I92" s="16">
        <f>+'[7]1 CUAUH'!$F26</f>
        <v>0</v>
      </c>
      <c r="J92" s="16">
        <f>+'[8]1 CUAUH'!$F26</f>
        <v>0</v>
      </c>
      <c r="K92" s="16">
        <f>+'[9]1 CUAUH'!$F26</f>
        <v>0</v>
      </c>
      <c r="L92" s="16">
        <f>+'[10]1 CUAUH'!$F26</f>
        <v>0</v>
      </c>
      <c r="M92" s="16">
        <f>+'[11]1 CUAUH'!$F26</f>
        <v>0</v>
      </c>
      <c r="N92" s="16">
        <f>+'[12]1 CUAUH'!$F26</f>
        <v>0</v>
      </c>
      <c r="O92" s="16">
        <f t="shared" si="37"/>
        <v>0</v>
      </c>
    </row>
    <row r="93" spans="1:15" ht="15.75" customHeight="1" x14ac:dyDescent="0.2">
      <c r="A93" s="105" t="s">
        <v>80</v>
      </c>
      <c r="B93" s="105"/>
      <c r="C93" s="16">
        <f>+'[1]1 CUAUH'!$F27</f>
        <v>0</v>
      </c>
      <c r="D93" s="16">
        <f>+'[2]1 CUAUH'!$F27</f>
        <v>0</v>
      </c>
      <c r="E93" s="16">
        <f>+'[3]1 CUAUH'!$F27</f>
        <v>0</v>
      </c>
      <c r="F93" s="16">
        <f>+'[4]1 CUAUH'!$F27</f>
        <v>0</v>
      </c>
      <c r="G93" s="16">
        <f>+'[5]1 CUAUH'!$F27</f>
        <v>0</v>
      </c>
      <c r="H93" s="16">
        <f>+'[6]1 CUAUH'!$F27</f>
        <v>0</v>
      </c>
      <c r="I93" s="16">
        <f>+'[7]1 CUAUH'!$F27</f>
        <v>0</v>
      </c>
      <c r="J93" s="16">
        <f>+'[8]1 CUAUH'!$F27</f>
        <v>0</v>
      </c>
      <c r="K93" s="16">
        <f>+'[9]1 CUAUH'!$F27</f>
        <v>0</v>
      </c>
      <c r="L93" s="16">
        <f>+'[10]1 CUAUH'!$F27</f>
        <v>2</v>
      </c>
      <c r="M93" s="16">
        <f>+'[11]1 CUAUH'!$F27</f>
        <v>0</v>
      </c>
      <c r="N93" s="16">
        <f>+'[12]1 CUAUH'!$F27</f>
        <v>1</v>
      </c>
      <c r="O93" s="16">
        <f t="shared" si="37"/>
        <v>3</v>
      </c>
    </row>
    <row r="94" spans="1:15" ht="15.75" customHeight="1" x14ac:dyDescent="0.2">
      <c r="A94" s="105" t="s">
        <v>81</v>
      </c>
      <c r="B94" s="105"/>
      <c r="C94" s="16">
        <f>+'[1]1 CUAUH'!$F28</f>
        <v>173</v>
      </c>
      <c r="D94" s="16">
        <f>+'[2]1 CUAUH'!$F28</f>
        <v>103</v>
      </c>
      <c r="E94" s="16">
        <f>+'[3]1 CUAUH'!$F28</f>
        <v>98</v>
      </c>
      <c r="F94" s="16">
        <f>+'[4]1 CUAUH'!$F28</f>
        <v>95</v>
      </c>
      <c r="G94" s="16">
        <f>+'[5]1 CUAUH'!$F28</f>
        <v>82</v>
      </c>
      <c r="H94" s="16">
        <f>+'[6]1 CUAUH'!$F28</f>
        <v>90</v>
      </c>
      <c r="I94" s="16">
        <f>+'[7]1 CUAUH'!$F28</f>
        <v>27</v>
      </c>
      <c r="J94" s="16">
        <f>+'[8]1 CUAUH'!$F28</f>
        <v>62</v>
      </c>
      <c r="K94" s="16">
        <f>+'[9]1 CUAUH'!$F28</f>
        <v>80</v>
      </c>
      <c r="L94" s="16">
        <f>+'[10]1 CUAUH'!$F28</f>
        <v>48</v>
      </c>
      <c r="M94" s="16">
        <f>+'[11]1 CUAUH'!$F28</f>
        <v>38</v>
      </c>
      <c r="N94" s="16">
        <f>+'[12]1 CUAUH'!$F28</f>
        <v>22</v>
      </c>
      <c r="O94" s="16">
        <f t="shared" si="37"/>
        <v>918</v>
      </c>
    </row>
    <row r="95" spans="1:15" ht="15.75" customHeight="1" x14ac:dyDescent="0.2">
      <c r="A95" s="105" t="s">
        <v>82</v>
      </c>
      <c r="B95" s="105"/>
      <c r="C95" s="16">
        <f>+'[1]1 CUAUH'!$F29</f>
        <v>4</v>
      </c>
      <c r="D95" s="16">
        <f>+'[2]1 CUAUH'!$F29</f>
        <v>7</v>
      </c>
      <c r="E95" s="16">
        <f>+'[3]1 CUAUH'!$F29</f>
        <v>12</v>
      </c>
      <c r="F95" s="16">
        <f>+'[4]1 CUAUH'!$F29</f>
        <v>6</v>
      </c>
      <c r="G95" s="16">
        <f>+'[5]1 CUAUH'!$F29</f>
        <v>6</v>
      </c>
      <c r="H95" s="16">
        <f>+'[6]1 CUAUH'!$F29</f>
        <v>5</v>
      </c>
      <c r="I95" s="16">
        <f>+'[7]1 CUAUH'!$F29</f>
        <v>2</v>
      </c>
      <c r="J95" s="16">
        <f>+'[8]1 CUAUH'!$F29</f>
        <v>12</v>
      </c>
      <c r="K95" s="16">
        <f>+'[9]1 CUAUH'!$F29</f>
        <v>9</v>
      </c>
      <c r="L95" s="16">
        <f>+'[10]1 CUAUH'!$F29</f>
        <v>2</v>
      </c>
      <c r="M95" s="16">
        <f>+'[11]1 CUAUH'!$F29</f>
        <v>7</v>
      </c>
      <c r="N95" s="16">
        <f>+'[12]1 CUAUH'!$F29</f>
        <v>2</v>
      </c>
      <c r="O95" s="16">
        <f t="shared" si="37"/>
        <v>74</v>
      </c>
    </row>
    <row r="96" spans="1:15" ht="15.75" customHeight="1" x14ac:dyDescent="0.2">
      <c r="A96" s="105" t="s">
        <v>83</v>
      </c>
      <c r="B96" s="105"/>
      <c r="C96" s="16">
        <f>+'[1]1 CUAUH'!$F30</f>
        <v>2</v>
      </c>
      <c r="D96" s="16">
        <f>+'[2]1 CUAUH'!$F30</f>
        <v>3</v>
      </c>
      <c r="E96" s="16">
        <f>+'[3]1 CUAUH'!$F30</f>
        <v>5</v>
      </c>
      <c r="F96" s="16">
        <f>+'[4]1 CUAUH'!$F30</f>
        <v>5</v>
      </c>
      <c r="G96" s="16">
        <f>+'[5]1 CUAUH'!$F30</f>
        <v>2</v>
      </c>
      <c r="H96" s="16">
        <f>+'[6]1 CUAUH'!$F30</f>
        <v>2</v>
      </c>
      <c r="I96" s="16">
        <f>+'[7]1 CUAUH'!$F30</f>
        <v>2</v>
      </c>
      <c r="J96" s="16">
        <f>+'[8]1 CUAUH'!$F30</f>
        <v>3</v>
      </c>
      <c r="K96" s="16">
        <f>+'[9]1 CUAUH'!$F30</f>
        <v>1</v>
      </c>
      <c r="L96" s="16">
        <f>+'[10]1 CUAUH'!$F30</f>
        <v>2</v>
      </c>
      <c r="M96" s="16">
        <f>+'[11]1 CUAUH'!$F30</f>
        <v>2</v>
      </c>
      <c r="N96" s="16">
        <f>+'[12]1 CUAUH'!$F30</f>
        <v>1</v>
      </c>
      <c r="O96" s="16">
        <f t="shared" si="37"/>
        <v>30</v>
      </c>
    </row>
    <row r="97" spans="1:15" ht="15.75" customHeight="1" x14ac:dyDescent="0.2">
      <c r="A97" s="109" t="s">
        <v>84</v>
      </c>
      <c r="B97" s="109"/>
      <c r="C97" s="5">
        <f>+'[1]1 CUAUH'!$F31</f>
        <v>2</v>
      </c>
      <c r="D97" s="5">
        <f>+'[2]1 CUAUH'!$F31</f>
        <v>3</v>
      </c>
      <c r="E97" s="5">
        <f>+'[3]1 CUAUH'!$F31</f>
        <v>5</v>
      </c>
      <c r="F97" s="5">
        <f>+'[4]1 CUAUH'!$F31</f>
        <v>5</v>
      </c>
      <c r="G97" s="5">
        <f>+'[5]1 CUAUH'!$F31</f>
        <v>2</v>
      </c>
      <c r="H97" s="5">
        <f>+'[6]1 CUAUH'!$F31</f>
        <v>2</v>
      </c>
      <c r="I97" s="5">
        <f>+'[7]1 CUAUH'!$F31</f>
        <v>2</v>
      </c>
      <c r="J97" s="5">
        <f>+'[8]1 CUAUH'!$F31</f>
        <v>3</v>
      </c>
      <c r="K97" s="5">
        <f>+'[9]1 CUAUH'!$F31</f>
        <v>1</v>
      </c>
      <c r="L97" s="5">
        <f>+'[10]1 CUAUH'!$F31</f>
        <v>2</v>
      </c>
      <c r="M97" s="5">
        <f>+'[11]1 CUAUH'!$F31</f>
        <v>2</v>
      </c>
      <c r="N97" s="5">
        <f>+'[12]1 CUAUH'!$F31</f>
        <v>1</v>
      </c>
      <c r="O97" s="16">
        <f t="shared" si="37"/>
        <v>30</v>
      </c>
    </row>
    <row r="98" spans="1:15" ht="15.75" customHeight="1" x14ac:dyDescent="0.2">
      <c r="A98" s="109" t="s">
        <v>85</v>
      </c>
      <c r="B98" s="109"/>
      <c r="C98" s="5">
        <f>+'[1]1 CUAUH'!$F32</f>
        <v>0</v>
      </c>
      <c r="D98" s="5">
        <f>+'[2]1 CUAUH'!$F32</f>
        <v>0</v>
      </c>
      <c r="E98" s="5">
        <f>+'[3]1 CUAUH'!$F32</f>
        <v>0</v>
      </c>
      <c r="F98" s="5">
        <f>+'[4]1 CUAUH'!$F32</f>
        <v>0</v>
      </c>
      <c r="G98" s="5">
        <f>+'[5]1 CUAUH'!$F32</f>
        <v>0</v>
      </c>
      <c r="H98" s="5">
        <f>+'[6]1 CUAUH'!$F32</f>
        <v>0</v>
      </c>
      <c r="I98" s="5">
        <f>+'[7]1 CUAUH'!$F32</f>
        <v>0</v>
      </c>
      <c r="J98" s="5">
        <f>+'[8]1 CUAUH'!$F32</f>
        <v>0</v>
      </c>
      <c r="K98" s="5">
        <f>+'[9]1 CUAUH'!$F32</f>
        <v>0</v>
      </c>
      <c r="L98" s="5">
        <f>+'[10]1 CUAUH'!$F32</f>
        <v>0</v>
      </c>
      <c r="M98" s="5">
        <f>+'[11]1 CUAUH'!$F32</f>
        <v>0</v>
      </c>
      <c r="N98" s="5">
        <f>+'[12]1 CUAUH'!$F32</f>
        <v>0</v>
      </c>
      <c r="O98" s="16">
        <f t="shared" si="37"/>
        <v>0</v>
      </c>
    </row>
    <row r="99" spans="1:15" ht="15.75" customHeight="1" x14ac:dyDescent="0.2">
      <c r="A99" s="105" t="s">
        <v>86</v>
      </c>
      <c r="B99" s="105"/>
      <c r="C99" s="16">
        <f>+'[1]1 CUAUH'!$F33</f>
        <v>0</v>
      </c>
      <c r="D99" s="16">
        <f>+'[2]1 CUAUH'!$F33</f>
        <v>2</v>
      </c>
      <c r="E99" s="16">
        <f>+'[3]1 CUAUH'!$F33</f>
        <v>1</v>
      </c>
      <c r="F99" s="16">
        <f>+'[4]1 CUAUH'!$F33</f>
        <v>1</v>
      </c>
      <c r="G99" s="16">
        <f>+'[5]1 CUAUH'!$F33</f>
        <v>1</v>
      </c>
      <c r="H99" s="16">
        <f>+'[6]1 CUAUH'!$F33</f>
        <v>1</v>
      </c>
      <c r="I99" s="16">
        <f>+'[7]1 CUAUH'!$F33</f>
        <v>0</v>
      </c>
      <c r="J99" s="16">
        <f>+'[8]1 CUAUH'!$F33</f>
        <v>1</v>
      </c>
      <c r="K99" s="16">
        <f>+'[9]1 CUAUH'!$F33</f>
        <v>2</v>
      </c>
      <c r="L99" s="16">
        <f>+'[10]1 CUAUH'!$F33</f>
        <v>1</v>
      </c>
      <c r="M99" s="16">
        <f>+'[11]1 CUAUH'!$F33</f>
        <v>1</v>
      </c>
      <c r="N99" s="16">
        <f>+'[12]1 CUAUH'!$F33</f>
        <v>0</v>
      </c>
      <c r="O99" s="8">
        <f>J99</f>
        <v>1</v>
      </c>
    </row>
    <row r="100" spans="1:15" ht="15.75" customHeight="1" x14ac:dyDescent="0.2">
      <c r="A100" s="105" t="s">
        <v>87</v>
      </c>
      <c r="B100" s="105"/>
      <c r="C100" s="16">
        <f>+'[1]1 CUAUH'!$F34</f>
        <v>0</v>
      </c>
      <c r="D100" s="16">
        <f>+'[2]1 CUAUH'!$F34</f>
        <v>19</v>
      </c>
      <c r="E100" s="16">
        <f>+'[3]1 CUAUH'!$F34</f>
        <v>28</v>
      </c>
      <c r="F100" s="16">
        <f>+'[4]1 CUAUH'!$F34</f>
        <v>1</v>
      </c>
      <c r="G100" s="16">
        <f>+'[5]1 CUAUH'!$F34</f>
        <v>0</v>
      </c>
      <c r="H100" s="16">
        <f>+'[6]1 CUAUH'!$F34</f>
        <v>6</v>
      </c>
      <c r="I100" s="16">
        <f>+'[7]1 CUAUH'!$F34</f>
        <v>0</v>
      </c>
      <c r="J100" s="16">
        <f>+'[8]1 CUAUH'!$F34</f>
        <v>7</v>
      </c>
      <c r="K100" s="16">
        <f>+'[9]1 CUAUH'!$F34</f>
        <v>31</v>
      </c>
      <c r="L100" s="16">
        <f>+'[10]1 CUAUH'!$F34</f>
        <v>0</v>
      </c>
      <c r="M100" s="16">
        <f>+'[11]1 CUAUH'!$F34</f>
        <v>0</v>
      </c>
      <c r="N100" s="16">
        <f>+'[12]1 CUAUH'!$F34</f>
        <v>0</v>
      </c>
      <c r="O100" s="16">
        <f t="shared" si="37"/>
        <v>92</v>
      </c>
    </row>
    <row r="101" spans="1:15" ht="15.75" customHeight="1" x14ac:dyDescent="0.2">
      <c r="A101" s="105" t="s">
        <v>88</v>
      </c>
      <c r="B101" s="105"/>
      <c r="C101" s="16">
        <f>+'[1]1 CUAUH'!$F35</f>
        <v>0</v>
      </c>
      <c r="D101" s="16">
        <f>+'[2]1 CUAUH'!$F35</f>
        <v>0</v>
      </c>
      <c r="E101" s="16">
        <f>+'[3]1 CUAUH'!$F35</f>
        <v>1</v>
      </c>
      <c r="F101" s="16">
        <f>+'[4]1 CUAUH'!$F35</f>
        <v>0</v>
      </c>
      <c r="G101" s="16">
        <f>+'[5]1 CUAUH'!$F35</f>
        <v>0</v>
      </c>
      <c r="H101" s="16">
        <f>+'[6]1 CUAUH'!$F35</f>
        <v>1</v>
      </c>
      <c r="I101" s="16">
        <f>+'[7]1 CUAUH'!$F35</f>
        <v>1</v>
      </c>
      <c r="J101" s="16">
        <f>+'[8]1 CUAUH'!$F35</f>
        <v>0</v>
      </c>
      <c r="K101" s="16">
        <f>+'[9]1 CUAUH'!$F35</f>
        <v>0</v>
      </c>
      <c r="L101" s="16">
        <f>+'[10]1 CUAUH'!$F35</f>
        <v>1</v>
      </c>
      <c r="M101" s="16">
        <f>+'[11]1 CUAUH'!$F35</f>
        <v>0</v>
      </c>
      <c r="N101" s="16">
        <f>+'[12]1 CUAUH'!$F35</f>
        <v>0</v>
      </c>
      <c r="O101" s="16">
        <f t="shared" si="37"/>
        <v>4</v>
      </c>
    </row>
    <row r="102" spans="1:15" ht="15.75" customHeight="1" x14ac:dyDescent="0.2">
      <c r="A102" s="105" t="s">
        <v>89</v>
      </c>
      <c r="B102" s="105"/>
      <c r="C102" s="16">
        <f>+'[1]1 CUAUH'!$F36</f>
        <v>0</v>
      </c>
      <c r="D102" s="16">
        <f>+'[2]1 CUAUH'!$F36</f>
        <v>0</v>
      </c>
      <c r="E102" s="16">
        <f>+'[3]1 CUAUH'!$F36</f>
        <v>0</v>
      </c>
      <c r="F102" s="16">
        <f>+'[4]1 CUAUH'!$F36</f>
        <v>0</v>
      </c>
      <c r="G102" s="16">
        <f>+'[5]1 CUAUH'!$F36</f>
        <v>0</v>
      </c>
      <c r="H102" s="16">
        <f>+'[6]1 CUAUH'!$F36</f>
        <v>0</v>
      </c>
      <c r="I102" s="16">
        <f>+'[7]1 CUAUH'!$F36</f>
        <v>0</v>
      </c>
      <c r="J102" s="16">
        <f>+'[8]1 CUAUH'!$F36</f>
        <v>0</v>
      </c>
      <c r="K102" s="16">
        <f>+'[9]1 CUAUH'!$F36</f>
        <v>0</v>
      </c>
      <c r="L102" s="16">
        <f>+'[10]1 CUAUH'!$F36</f>
        <v>0</v>
      </c>
      <c r="M102" s="16">
        <f>+'[11]1 CUAUH'!$F36</f>
        <v>0</v>
      </c>
      <c r="N102" s="16">
        <f>+'[12]1 CUAUH'!$F36</f>
        <v>0</v>
      </c>
      <c r="O102" s="16">
        <f t="shared" si="37"/>
        <v>0</v>
      </c>
    </row>
    <row r="103" spans="1:15" ht="15.75" customHeight="1" x14ac:dyDescent="0.2">
      <c r="A103" s="105" t="s">
        <v>90</v>
      </c>
      <c r="B103" s="105"/>
      <c r="C103" s="16">
        <f>+'[1]1 CUAUH'!$F37</f>
        <v>0</v>
      </c>
      <c r="D103" s="16">
        <f>+'[2]1 CUAUH'!$F37</f>
        <v>2</v>
      </c>
      <c r="E103" s="16">
        <f>+'[3]1 CUAUH'!$F37</f>
        <v>0</v>
      </c>
      <c r="F103" s="16">
        <f>+'[4]1 CUAUH'!$F37</f>
        <v>0</v>
      </c>
      <c r="G103" s="16">
        <f>+'[5]1 CUAUH'!$F37</f>
        <v>0</v>
      </c>
      <c r="H103" s="16">
        <f>+'[6]1 CUAUH'!$F37</f>
        <v>0</v>
      </c>
      <c r="I103" s="16">
        <f>+'[7]1 CUAUH'!$F37</f>
        <v>0</v>
      </c>
      <c r="J103" s="16">
        <f>+'[8]1 CUAUH'!$F37</f>
        <v>1</v>
      </c>
      <c r="K103" s="16">
        <f>+'[9]1 CUAUH'!$F37</f>
        <v>1</v>
      </c>
      <c r="L103" s="16">
        <f>+'[10]1 CUAUH'!$F37</f>
        <v>0</v>
      </c>
      <c r="M103" s="16">
        <f>+'[11]1 CUAUH'!$F37</f>
        <v>1</v>
      </c>
      <c r="N103" s="16">
        <f>+'[12]1 CUAUH'!$F37</f>
        <v>0</v>
      </c>
      <c r="O103" s="16">
        <f t="shared" si="37"/>
        <v>5</v>
      </c>
    </row>
    <row r="104" spans="1:15" ht="31.5" customHeight="1" x14ac:dyDescent="0.2">
      <c r="A104" s="105" t="s">
        <v>91</v>
      </c>
      <c r="B104" s="105"/>
      <c r="C104" s="16">
        <f>+'[1]1 CUAUH'!$F38</f>
        <v>0</v>
      </c>
      <c r="D104" s="16">
        <f>+'[2]1 CUAUH'!$F38</f>
        <v>0</v>
      </c>
      <c r="E104" s="16">
        <f>+'[3]1 CUAUH'!$F38</f>
        <v>0</v>
      </c>
      <c r="F104" s="16">
        <f>+'[4]1 CUAUH'!$F38</f>
        <v>4</v>
      </c>
      <c r="G104" s="16">
        <f>+'[5]1 CUAUH'!$F38</f>
        <v>0</v>
      </c>
      <c r="H104" s="16">
        <f>+'[6]1 CUAUH'!$F38</f>
        <v>0</v>
      </c>
      <c r="I104" s="16">
        <f>+'[7]1 CUAUH'!$F38</f>
        <v>0</v>
      </c>
      <c r="J104" s="16">
        <f>+'[8]1 CUAUH'!$F38</f>
        <v>0</v>
      </c>
      <c r="K104" s="16">
        <f>+'[9]1 CUAUH'!$F38</f>
        <v>0</v>
      </c>
      <c r="L104" s="16">
        <f>+'[10]1 CUAUH'!$F38</f>
        <v>0</v>
      </c>
      <c r="M104" s="16">
        <f>+'[11]1 CUAUH'!$F38</f>
        <v>0</v>
      </c>
      <c r="N104" s="16">
        <f>+'[12]1 CUAUH'!$F38</f>
        <v>0</v>
      </c>
      <c r="O104" s="16">
        <f t="shared" si="37"/>
        <v>4</v>
      </c>
    </row>
    <row r="105" spans="1:15" ht="15.75" customHeight="1" x14ac:dyDescent="0.2">
      <c r="A105" s="105" t="s">
        <v>92</v>
      </c>
      <c r="B105" s="105"/>
      <c r="C105" s="16">
        <f>+'[1]1 CUAUH'!$F39</f>
        <v>0</v>
      </c>
      <c r="D105" s="16">
        <f>+'[2]1 CUAUH'!$F39</f>
        <v>0</v>
      </c>
      <c r="E105" s="16">
        <f>+'[3]1 CUAUH'!$F39</f>
        <v>0</v>
      </c>
      <c r="F105" s="16">
        <f>+'[4]1 CUAUH'!$F39</f>
        <v>0</v>
      </c>
      <c r="G105" s="16">
        <f>+'[5]1 CUAUH'!$F39</f>
        <v>1</v>
      </c>
      <c r="H105" s="16">
        <f>+'[6]1 CUAUH'!$F39</f>
        <v>0</v>
      </c>
      <c r="I105" s="16">
        <f>+'[7]1 CUAUH'!$F39</f>
        <v>0</v>
      </c>
      <c r="J105" s="16">
        <f>+'[8]1 CUAUH'!$F39</f>
        <v>0</v>
      </c>
      <c r="K105" s="16">
        <f>+'[9]1 CUAUH'!$F39</f>
        <v>0</v>
      </c>
      <c r="L105" s="16">
        <f>+'[10]1 CUAUH'!$F39</f>
        <v>0</v>
      </c>
      <c r="M105" s="16">
        <f>+'[11]1 CUAUH'!$F39</f>
        <v>0</v>
      </c>
      <c r="N105" s="16">
        <f>+'[12]1 CUAUH'!$F39</f>
        <v>0</v>
      </c>
      <c r="O105" s="16">
        <f t="shared" si="37"/>
        <v>1</v>
      </c>
    </row>
    <row r="106" spans="1:15" ht="15.75" customHeight="1" x14ac:dyDescent="0.2">
      <c r="A106" s="105" t="s">
        <v>93</v>
      </c>
      <c r="B106" s="105"/>
      <c r="C106" s="16">
        <f>+'[1]1 CUAUH'!$F40</f>
        <v>0</v>
      </c>
      <c r="D106" s="16">
        <f>+'[2]1 CUAUH'!$F40</f>
        <v>0</v>
      </c>
      <c r="E106" s="16">
        <f>+'[3]1 CUAUH'!$F40</f>
        <v>0</v>
      </c>
      <c r="F106" s="16">
        <f>+'[4]1 CUAUH'!$F40</f>
        <v>0</v>
      </c>
      <c r="G106" s="16">
        <f>+'[5]1 CUAUH'!$F40</f>
        <v>0</v>
      </c>
      <c r="H106" s="16">
        <f>+'[6]1 CUAUH'!$F40</f>
        <v>1</v>
      </c>
      <c r="I106" s="16">
        <f>+'[7]1 CUAUH'!$F40</f>
        <v>0</v>
      </c>
      <c r="J106" s="16">
        <f>+'[8]1 CUAUH'!$F40</f>
        <v>2</v>
      </c>
      <c r="K106" s="16">
        <f>+'[9]1 CUAUH'!$F40</f>
        <v>0</v>
      </c>
      <c r="L106" s="16">
        <f>+'[10]1 CUAUH'!$F40</f>
        <v>0</v>
      </c>
      <c r="M106" s="16">
        <f>+'[11]1 CUAUH'!$F40</f>
        <v>0</v>
      </c>
      <c r="N106" s="16">
        <f>+'[12]1 CUAUH'!$F40</f>
        <v>0</v>
      </c>
      <c r="O106" s="16">
        <f t="shared" si="37"/>
        <v>3</v>
      </c>
    </row>
    <row r="107" spans="1:15" ht="15.75" customHeight="1" x14ac:dyDescent="0.2">
      <c r="A107" s="109" t="s">
        <v>25</v>
      </c>
      <c r="B107" s="109"/>
      <c r="C107" s="5">
        <f>+'[1]1 CUAUH'!$F41</f>
        <v>0</v>
      </c>
      <c r="D107" s="5">
        <f>+'[2]1 CUAUH'!$F41</f>
        <v>0</v>
      </c>
      <c r="E107" s="5">
        <f>+'[3]1 CUAUH'!$F41</f>
        <v>0</v>
      </c>
      <c r="F107" s="5">
        <f>+'[4]1 CUAUH'!$F41</f>
        <v>0</v>
      </c>
      <c r="G107" s="5">
        <f>+'[5]1 CUAUH'!$F41</f>
        <v>0</v>
      </c>
      <c r="H107" s="5">
        <f>+'[6]1 CUAUH'!$F41</f>
        <v>1</v>
      </c>
      <c r="I107" s="5">
        <f>+'[7]1 CUAUH'!$F41</f>
        <v>0</v>
      </c>
      <c r="J107" s="5">
        <f>+'[8]1 CUAUH'!$F41</f>
        <v>2</v>
      </c>
      <c r="K107" s="5">
        <f>+'[9]1 CUAUH'!$F41</f>
        <v>0</v>
      </c>
      <c r="L107" s="5">
        <f>+'[10]1 CUAUH'!$F41</f>
        <v>0</v>
      </c>
      <c r="M107" s="5">
        <f>+'[11]1 CUAUH'!$F41</f>
        <v>0</v>
      </c>
      <c r="N107" s="5">
        <f>+'[12]1 CUAUH'!$F41</f>
        <v>0</v>
      </c>
      <c r="O107" s="16">
        <f t="shared" si="37"/>
        <v>3</v>
      </c>
    </row>
    <row r="108" spans="1:15" ht="15.75" customHeight="1" x14ac:dyDescent="0.2">
      <c r="A108" s="109" t="s">
        <v>26</v>
      </c>
      <c r="B108" s="109"/>
      <c r="C108" s="5">
        <f>+'[1]1 CUAUH'!$F42</f>
        <v>0</v>
      </c>
      <c r="D108" s="5">
        <f>+'[2]1 CUAUH'!$F42</f>
        <v>0</v>
      </c>
      <c r="E108" s="5">
        <f>+'[3]1 CUAUH'!$F42</f>
        <v>0</v>
      </c>
      <c r="F108" s="5">
        <f>+'[4]1 CUAUH'!$F42</f>
        <v>0</v>
      </c>
      <c r="G108" s="5">
        <f>+'[5]1 CUAUH'!$F42</f>
        <v>0</v>
      </c>
      <c r="H108" s="5">
        <f>+'[6]1 CUAUH'!$F42</f>
        <v>0</v>
      </c>
      <c r="I108" s="5">
        <f>+'[7]1 CUAUH'!$F42</f>
        <v>0</v>
      </c>
      <c r="J108" s="5">
        <f>+'[8]1 CUAUH'!$F42</f>
        <v>0</v>
      </c>
      <c r="K108" s="5">
        <f>+'[9]1 CUAUH'!$F42</f>
        <v>0</v>
      </c>
      <c r="L108" s="5">
        <f>+'[10]1 CUAUH'!$F42</f>
        <v>0</v>
      </c>
      <c r="M108" s="5">
        <f>+'[11]1 CUAUH'!$F42</f>
        <v>0</v>
      </c>
      <c r="N108" s="5">
        <f>+'[12]1 CUAUH'!$F42</f>
        <v>0</v>
      </c>
      <c r="O108" s="16">
        <f t="shared" si="37"/>
        <v>0</v>
      </c>
    </row>
    <row r="109" spans="1:15" ht="15.75" customHeight="1" x14ac:dyDescent="0.2">
      <c r="A109" s="109" t="s">
        <v>27</v>
      </c>
      <c r="B109" s="109"/>
      <c r="C109" s="5">
        <f>+'[1]1 CUAUH'!$F43</f>
        <v>0</v>
      </c>
      <c r="D109" s="5">
        <f>+'[2]1 CUAUH'!$F43</f>
        <v>0</v>
      </c>
      <c r="E109" s="5">
        <f>+'[3]1 CUAUH'!$F43</f>
        <v>0</v>
      </c>
      <c r="F109" s="5">
        <f>+'[4]1 CUAUH'!$F43</f>
        <v>0</v>
      </c>
      <c r="G109" s="5">
        <f>+'[5]1 CUAUH'!$F43</f>
        <v>0</v>
      </c>
      <c r="H109" s="5">
        <f>+'[6]1 CUAUH'!$F43</f>
        <v>0</v>
      </c>
      <c r="I109" s="5">
        <f>+'[7]1 CUAUH'!$F43</f>
        <v>0</v>
      </c>
      <c r="J109" s="5">
        <f>+'[8]1 CUAUH'!$F43</f>
        <v>0</v>
      </c>
      <c r="K109" s="5">
        <f>+'[9]1 CUAUH'!$F43</f>
        <v>0</v>
      </c>
      <c r="L109" s="5">
        <f>+'[10]1 CUAUH'!$F43</f>
        <v>0</v>
      </c>
      <c r="M109" s="5">
        <f>+'[11]1 CUAUH'!$F43</f>
        <v>0</v>
      </c>
      <c r="N109" s="5">
        <f>+'[12]1 CUAUH'!$F43</f>
        <v>0</v>
      </c>
      <c r="O109" s="16">
        <f t="shared" si="37"/>
        <v>0</v>
      </c>
    </row>
    <row r="110" spans="1:15" ht="15.75" customHeight="1" x14ac:dyDescent="0.2">
      <c r="A110" s="105" t="s">
        <v>94</v>
      </c>
      <c r="B110" s="105"/>
      <c r="C110" s="16">
        <f>+'[1]1 CUAUH'!$F44</f>
        <v>2</v>
      </c>
      <c r="D110" s="16">
        <f>+'[2]1 CUAUH'!$F44</f>
        <v>0</v>
      </c>
      <c r="E110" s="16">
        <f>+'[3]1 CUAUH'!$F44</f>
        <v>2</v>
      </c>
      <c r="F110" s="16">
        <f>+'[4]1 CUAUH'!$F44</f>
        <v>0</v>
      </c>
      <c r="G110" s="16">
        <f>+'[5]1 CUAUH'!$F44</f>
        <v>2</v>
      </c>
      <c r="H110" s="16">
        <f>+'[6]1 CUAUH'!$F44</f>
        <v>1</v>
      </c>
      <c r="I110" s="16">
        <f>+'[7]1 CUAUH'!$F44</f>
        <v>0</v>
      </c>
      <c r="J110" s="16">
        <f>+'[8]1 CUAUH'!$F44</f>
        <v>0</v>
      </c>
      <c r="K110" s="16">
        <f>+'[9]1 CUAUH'!$F44</f>
        <v>2</v>
      </c>
      <c r="L110" s="16">
        <f>+'[10]1 CUAUH'!$F44</f>
        <v>1</v>
      </c>
      <c r="M110" s="16">
        <f>+'[11]1 CUAUH'!$F44</f>
        <v>1</v>
      </c>
      <c r="N110" s="16">
        <f>+'[12]1 CUAUH'!$F44</f>
        <v>0</v>
      </c>
      <c r="O110" s="16">
        <f t="shared" si="37"/>
        <v>11</v>
      </c>
    </row>
    <row r="111" spans="1:15" ht="15.75" customHeight="1" x14ac:dyDescent="0.2">
      <c r="A111" s="105" t="s">
        <v>95</v>
      </c>
      <c r="B111" s="105"/>
      <c r="C111" s="16">
        <f>+'[1]1 CUAUH'!$F45</f>
        <v>0</v>
      </c>
      <c r="D111" s="16">
        <f>+'[2]1 CUAUH'!$F45</f>
        <v>0</v>
      </c>
      <c r="E111" s="16">
        <f>+'[3]1 CUAUH'!$F45</f>
        <v>0</v>
      </c>
      <c r="F111" s="16">
        <f>+'[4]1 CUAUH'!$F45</f>
        <v>0</v>
      </c>
      <c r="G111" s="16">
        <f>+'[5]1 CUAUH'!$F45</f>
        <v>0</v>
      </c>
      <c r="H111" s="16">
        <f>+'[6]1 CUAUH'!$F45</f>
        <v>0</v>
      </c>
      <c r="I111" s="16">
        <f>+'[7]1 CUAUH'!$F45</f>
        <v>0</v>
      </c>
      <c r="J111" s="16">
        <f>+'[8]1 CUAUH'!$F45</f>
        <v>1</v>
      </c>
      <c r="K111" s="16">
        <f>+'[9]1 CUAUH'!$F45</f>
        <v>1</v>
      </c>
      <c r="L111" s="16">
        <f>+'[10]1 CUAUH'!$F45</f>
        <v>0</v>
      </c>
      <c r="M111" s="16">
        <f>+'[11]1 CUAUH'!$F45</f>
        <v>0</v>
      </c>
      <c r="N111" s="16">
        <f>+'[12]1 CUAUH'!$F45</f>
        <v>0</v>
      </c>
      <c r="O111" s="16">
        <f t="shared" si="37"/>
        <v>2</v>
      </c>
    </row>
    <row r="112" spans="1:15" ht="15.75" customHeight="1" x14ac:dyDescent="0.2">
      <c r="A112" s="109" t="s">
        <v>96</v>
      </c>
      <c r="B112" s="109"/>
      <c r="C112" s="5">
        <f>+'[1]1 CUAUH'!$F46</f>
        <v>0</v>
      </c>
      <c r="D112" s="5">
        <f>+'[2]1 CUAUH'!$F46</f>
        <v>0</v>
      </c>
      <c r="E112" s="5">
        <f>+'[3]1 CUAUH'!$F46</f>
        <v>0</v>
      </c>
      <c r="F112" s="5">
        <f>+'[4]1 CUAUH'!$F46</f>
        <v>0</v>
      </c>
      <c r="G112" s="5">
        <f>+'[5]1 CUAUH'!$F46</f>
        <v>0</v>
      </c>
      <c r="H112" s="5">
        <f>+'[6]1 CUAUH'!$F46</f>
        <v>0</v>
      </c>
      <c r="I112" s="5">
        <f>+'[7]1 CUAUH'!$F46</f>
        <v>0</v>
      </c>
      <c r="J112" s="5">
        <f>+'[8]1 CUAUH'!$F46</f>
        <v>1</v>
      </c>
      <c r="K112" s="5">
        <f>+'[9]1 CUAUH'!$F46</f>
        <v>0</v>
      </c>
      <c r="L112" s="5">
        <f>+'[10]1 CUAUH'!$F46</f>
        <v>0</v>
      </c>
      <c r="M112" s="5">
        <f>+'[11]1 CUAUH'!$F46</f>
        <v>0</v>
      </c>
      <c r="N112" s="5">
        <f>+'[12]1 CUAUH'!$F46</f>
        <v>0</v>
      </c>
      <c r="O112" s="16">
        <f t="shared" si="37"/>
        <v>1</v>
      </c>
    </row>
    <row r="113" spans="1:15" ht="15.75" customHeight="1" x14ac:dyDescent="0.2">
      <c r="A113" s="109" t="s">
        <v>97</v>
      </c>
      <c r="B113" s="109"/>
      <c r="C113" s="5">
        <f>+'[1]1 CUAUH'!$F47</f>
        <v>0</v>
      </c>
      <c r="D113" s="5">
        <f>+'[2]1 CUAUH'!$F47</f>
        <v>0</v>
      </c>
      <c r="E113" s="5">
        <f>+'[3]1 CUAUH'!$F47</f>
        <v>0</v>
      </c>
      <c r="F113" s="5">
        <f>+'[4]1 CUAUH'!$F47</f>
        <v>0</v>
      </c>
      <c r="G113" s="5">
        <f>+'[5]1 CUAUH'!$F47</f>
        <v>0</v>
      </c>
      <c r="H113" s="5">
        <f>+'[6]1 CUAUH'!$F47</f>
        <v>0</v>
      </c>
      <c r="I113" s="5">
        <f>+'[7]1 CUAUH'!$F47</f>
        <v>0</v>
      </c>
      <c r="J113" s="5">
        <f>+'[8]1 CUAUH'!$F47</f>
        <v>0</v>
      </c>
      <c r="K113" s="5">
        <f>+'[9]1 CUAUH'!$F47</f>
        <v>1</v>
      </c>
      <c r="L113" s="5">
        <f>+'[10]1 CUAUH'!$F47</f>
        <v>0</v>
      </c>
      <c r="M113" s="5">
        <f>+'[11]1 CUAUH'!$F47</f>
        <v>0</v>
      </c>
      <c r="N113" s="5">
        <f>+'[12]1 CUAUH'!$F47</f>
        <v>0</v>
      </c>
      <c r="O113" s="16">
        <f t="shared" si="37"/>
        <v>1</v>
      </c>
    </row>
    <row r="114" spans="1:15" ht="15.75" customHeight="1" x14ac:dyDescent="0.2">
      <c r="A114" s="105" t="s">
        <v>98</v>
      </c>
      <c r="B114" s="105"/>
      <c r="C114" s="16">
        <f>+'[1]1 CUAUH'!$F48</f>
        <v>0</v>
      </c>
      <c r="D114" s="16">
        <f>+'[2]1 CUAUH'!$F48</f>
        <v>0</v>
      </c>
      <c r="E114" s="16">
        <f>+'[3]1 CUAUH'!$F48</f>
        <v>1</v>
      </c>
      <c r="F114" s="16">
        <f>+'[4]1 CUAUH'!$F48</f>
        <v>0</v>
      </c>
      <c r="G114" s="16">
        <f>+'[5]1 CUAUH'!$F48</f>
        <v>0</v>
      </c>
      <c r="H114" s="16">
        <f>+'[6]1 CUAUH'!$F48</f>
        <v>0</v>
      </c>
      <c r="I114" s="16">
        <f>+'[7]1 CUAUH'!$F48</f>
        <v>0</v>
      </c>
      <c r="J114" s="16">
        <f>+'[8]1 CUAUH'!$F48</f>
        <v>0</v>
      </c>
      <c r="K114" s="16">
        <f>+'[9]1 CUAUH'!$F48</f>
        <v>0</v>
      </c>
      <c r="L114" s="16">
        <f>+'[10]1 CUAUH'!$F48</f>
        <v>0</v>
      </c>
      <c r="M114" s="16">
        <f>+'[11]1 CUAUH'!$F48</f>
        <v>0</v>
      </c>
      <c r="N114" s="16">
        <f>+'[12]1 CUAUH'!$F48</f>
        <v>0</v>
      </c>
      <c r="O114" s="16">
        <f t="shared" si="37"/>
        <v>1</v>
      </c>
    </row>
    <row r="115" spans="1:15" ht="15.75" customHeight="1" x14ac:dyDescent="0.2">
      <c r="A115" s="105" t="s">
        <v>99</v>
      </c>
      <c r="B115" s="105"/>
      <c r="C115" s="16">
        <f>+'[1]1 CUAUH'!$F49</f>
        <v>0</v>
      </c>
      <c r="D115" s="16">
        <f>+'[2]1 CUAUH'!$F49</f>
        <v>0</v>
      </c>
      <c r="E115" s="16">
        <f>+'[3]1 CUAUH'!$F49</f>
        <v>0</v>
      </c>
      <c r="F115" s="16">
        <f>+'[4]1 CUAUH'!$F49</f>
        <v>0</v>
      </c>
      <c r="G115" s="16">
        <f>+'[5]1 CUAUH'!$F49</f>
        <v>0</v>
      </c>
      <c r="H115" s="16">
        <f>+'[6]1 CUAUH'!$F49</f>
        <v>0</v>
      </c>
      <c r="I115" s="16">
        <f>+'[7]1 CUAUH'!$F49</f>
        <v>1</v>
      </c>
      <c r="J115" s="16">
        <f>+'[8]1 CUAUH'!$F49</f>
        <v>1</v>
      </c>
      <c r="K115" s="16">
        <f>+'[9]1 CUAUH'!$F49</f>
        <v>0</v>
      </c>
      <c r="L115" s="16">
        <f>+'[10]1 CUAUH'!$F49</f>
        <v>1</v>
      </c>
      <c r="M115" s="16">
        <f>+'[11]1 CUAUH'!$F49</f>
        <v>0</v>
      </c>
      <c r="N115" s="16">
        <f>+'[12]1 CUAUH'!$F49</f>
        <v>0</v>
      </c>
      <c r="O115" s="16">
        <f t="shared" si="37"/>
        <v>3</v>
      </c>
    </row>
    <row r="116" spans="1:15" ht="15.75" customHeight="1" x14ac:dyDescent="0.2">
      <c r="A116" s="105" t="s">
        <v>100</v>
      </c>
      <c r="B116" s="105"/>
      <c r="C116" s="16">
        <f>+'[1]1 CUAUH'!$F50</f>
        <v>28</v>
      </c>
      <c r="D116" s="16">
        <f>+'[2]1 CUAUH'!$F50</f>
        <v>29</v>
      </c>
      <c r="E116" s="16">
        <f>+'[3]1 CUAUH'!$F50</f>
        <v>32</v>
      </c>
      <c r="F116" s="16">
        <f>+'[4]1 CUAUH'!$F50</f>
        <v>31</v>
      </c>
      <c r="G116" s="16">
        <f>+'[5]1 CUAUH'!$F50</f>
        <v>18</v>
      </c>
      <c r="H116" s="16">
        <f>+'[6]1 CUAUH'!$F50</f>
        <v>20</v>
      </c>
      <c r="I116" s="16">
        <f>+'[7]1 CUAUH'!$F50</f>
        <v>4</v>
      </c>
      <c r="J116" s="16">
        <f>+'[8]1 CUAUH'!$F50</f>
        <v>19</v>
      </c>
      <c r="K116" s="16">
        <f>+'[9]1 CUAUH'!$F50</f>
        <v>17</v>
      </c>
      <c r="L116" s="16">
        <f>+'[10]1 CUAUH'!$F50</f>
        <v>20</v>
      </c>
      <c r="M116" s="16">
        <f>+'[11]1 CUAUH'!$F50</f>
        <v>20</v>
      </c>
      <c r="N116" s="16">
        <f>+'[12]1 CUAUH'!$F50</f>
        <v>8</v>
      </c>
      <c r="O116" s="16">
        <f t="shared" si="37"/>
        <v>246</v>
      </c>
    </row>
    <row r="117" spans="1:15" ht="31.5" customHeight="1" x14ac:dyDescent="0.2">
      <c r="A117" s="105" t="s">
        <v>101</v>
      </c>
      <c r="B117" s="105"/>
      <c r="C117" s="16">
        <f>+'[1]1 CUAUH'!$F51</f>
        <v>0</v>
      </c>
      <c r="D117" s="16">
        <f>+'[2]1 CUAUH'!$F51</f>
        <v>0</v>
      </c>
      <c r="E117" s="16">
        <f>+'[3]1 CUAUH'!$F51</f>
        <v>0</v>
      </c>
      <c r="F117" s="16">
        <f>+'[4]1 CUAUH'!$F51</f>
        <v>0</v>
      </c>
      <c r="G117" s="16">
        <f>+'[5]1 CUAUH'!$F51</f>
        <v>0</v>
      </c>
      <c r="H117" s="16">
        <f>+'[6]1 CUAUH'!$F51</f>
        <v>0</v>
      </c>
      <c r="I117" s="16">
        <f>+'[7]1 CUAUH'!$F51</f>
        <v>0</v>
      </c>
      <c r="J117" s="16">
        <f>+'[8]1 CUAUH'!$F51</f>
        <v>129</v>
      </c>
      <c r="K117" s="13">
        <f>+'[9]1 CUAUH'!$F51</f>
        <v>0</v>
      </c>
      <c r="L117" s="13">
        <f>+'[10]1 CUAUH'!$F51</f>
        <v>0</v>
      </c>
      <c r="M117" s="13">
        <f>+'[11]1 CUAUH'!$F51</f>
        <v>0</v>
      </c>
      <c r="N117" s="13">
        <f>+'[12]1 CUAUH'!$F51</f>
        <v>0</v>
      </c>
      <c r="O117" s="16">
        <f t="shared" si="37"/>
        <v>129</v>
      </c>
    </row>
    <row r="120" spans="1:15" x14ac:dyDescent="0.2">
      <c r="A120" s="114" t="s">
        <v>103</v>
      </c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</row>
  </sheetData>
  <mergeCells count="113">
    <mergeCell ref="A115:B115"/>
    <mergeCell ref="A116:B116"/>
    <mergeCell ref="A117:B117"/>
    <mergeCell ref="A110:B110"/>
    <mergeCell ref="A111:B111"/>
    <mergeCell ref="A112:B112"/>
    <mergeCell ref="A113:B113"/>
    <mergeCell ref="A114:B114"/>
    <mergeCell ref="A120:N12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96:B96"/>
    <mergeCell ref="A97:B97"/>
    <mergeCell ref="A98:B98"/>
    <mergeCell ref="A99:B99"/>
    <mergeCell ref="A100:B100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5:B75"/>
    <mergeCell ref="A76:B76"/>
    <mergeCell ref="A77:B77"/>
    <mergeCell ref="A82:B82"/>
    <mergeCell ref="A83:B83"/>
    <mergeCell ref="A70:B70"/>
    <mergeCell ref="A71:B71"/>
    <mergeCell ref="A72:B72"/>
    <mergeCell ref="A73:B73"/>
    <mergeCell ref="A74:B74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56:B56"/>
    <mergeCell ref="A57:B57"/>
    <mergeCell ref="A58:B58"/>
    <mergeCell ref="A59:B59"/>
    <mergeCell ref="A60:B60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6:B36"/>
    <mergeCell ref="A37:B37"/>
    <mergeCell ref="A38:B38"/>
    <mergeCell ref="A42:B42"/>
    <mergeCell ref="A43:B43"/>
    <mergeCell ref="A32:B32"/>
    <mergeCell ref="A33:B33"/>
    <mergeCell ref="A34:B34"/>
    <mergeCell ref="A35:B35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:N1"/>
    <mergeCell ref="A2:N2"/>
    <mergeCell ref="A41:O41"/>
    <mergeCell ref="A81:O81"/>
    <mergeCell ref="A5:B5"/>
    <mergeCell ref="A6:B6"/>
    <mergeCell ref="A7:B7"/>
    <mergeCell ref="A8:B8"/>
    <mergeCell ref="A9:B9"/>
    <mergeCell ref="A10:B10"/>
    <mergeCell ref="A3:B3"/>
    <mergeCell ref="A4:B4"/>
    <mergeCell ref="A17:B17"/>
    <mergeCell ref="A18:B18"/>
    <mergeCell ref="A19:B19"/>
    <mergeCell ref="A20:B20"/>
    <mergeCell ref="A21:B21"/>
    <mergeCell ref="A11:B11"/>
    <mergeCell ref="A12:B12"/>
    <mergeCell ref="A13:B13"/>
    <mergeCell ref="A14:B14"/>
    <mergeCell ref="A15:B15"/>
    <mergeCell ref="A16:B16"/>
    <mergeCell ref="A31:B31"/>
  </mergeCells>
  <printOptions horizontalCentered="1"/>
  <pageMargins left="0.9055118110236221" right="0.70866141732283472" top="0.94488188976377963" bottom="0.94488188976377963" header="0.31496062992125984" footer="0.31496062992125984"/>
  <pageSetup scale="65" orientation="landscape" r:id="rId1"/>
  <headerFooter>
    <oddHeader>&amp;L&amp;G&amp;C&amp;"Century Gothic,Negrita"&amp;12PODER JUDICIAL DEL ESTADO DE TLAXCALA
CONTRALORÍA&amp;R&amp;G&amp;K00+000____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00000"/>
  </sheetPr>
  <dimension ref="A1:XFC42"/>
  <sheetViews>
    <sheetView zoomScaleNormal="100" workbookViewId="0">
      <selection activeCell="D8" sqref="D8"/>
    </sheetView>
  </sheetViews>
  <sheetFormatPr baseColWidth="10" defaultColWidth="0" defaultRowHeight="15.75" x14ac:dyDescent="0.2"/>
  <cols>
    <col min="1" max="1" width="0.5703125" style="1" customWidth="1"/>
    <col min="2" max="2" width="20.42578125" style="14" customWidth="1"/>
    <col min="3" max="3" width="32.85546875" style="14" customWidth="1"/>
    <col min="4" max="11" width="9.42578125" style="1" customWidth="1"/>
    <col min="12" max="15" width="9.42578125" style="7" customWidth="1"/>
    <col min="16" max="16" width="10" style="31" bestFit="1" customWidth="1"/>
    <col min="17" max="17" width="11.42578125" style="1" customWidth="1"/>
    <col min="18" max="16383" width="11.42578125" style="1" hidden="1"/>
    <col min="16384" max="16384" width="1.85546875" style="1" hidden="1"/>
  </cols>
  <sheetData>
    <row r="1" spans="1:16" ht="23.25" customHeight="1" x14ac:dyDescent="0.25">
      <c r="A1" s="47"/>
      <c r="B1" s="99" t="s">
        <v>102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ht="20.25" customHeight="1" thickBot="1" x14ac:dyDescent="0.3">
      <c r="A2" s="47"/>
      <c r="B2" s="99" t="s">
        <v>44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2"/>
    </row>
    <row r="3" spans="1:16" ht="30" customHeight="1" x14ac:dyDescent="0.25">
      <c r="A3" s="48"/>
      <c r="B3" s="119" t="s">
        <v>56</v>
      </c>
      <c r="C3" s="120"/>
      <c r="D3" s="73" t="s">
        <v>57</v>
      </c>
      <c r="E3" s="73" t="s">
        <v>58</v>
      </c>
      <c r="F3" s="73" t="s">
        <v>59</v>
      </c>
      <c r="G3" s="73" t="s">
        <v>60</v>
      </c>
      <c r="H3" s="73" t="s">
        <v>61</v>
      </c>
      <c r="I3" s="73" t="s">
        <v>62</v>
      </c>
      <c r="J3" s="73" t="s">
        <v>63</v>
      </c>
      <c r="K3" s="73" t="s">
        <v>64</v>
      </c>
      <c r="L3" s="73" t="s">
        <v>65</v>
      </c>
      <c r="M3" s="73" t="s">
        <v>66</v>
      </c>
      <c r="N3" s="73" t="s">
        <v>67</v>
      </c>
      <c r="O3" s="73" t="s">
        <v>68</v>
      </c>
      <c r="P3" s="74" t="s">
        <v>69</v>
      </c>
    </row>
    <row r="4" spans="1:16" ht="15.75" customHeight="1" x14ac:dyDescent="0.25">
      <c r="A4" s="23"/>
      <c r="B4" s="104" t="s">
        <v>70</v>
      </c>
      <c r="C4" s="105"/>
      <c r="D4" s="24">
        <v>81</v>
      </c>
      <c r="E4" s="26">
        <v>96</v>
      </c>
      <c r="F4" s="26">
        <v>111</v>
      </c>
      <c r="G4" s="26">
        <v>81</v>
      </c>
      <c r="H4" s="26">
        <v>109</v>
      </c>
      <c r="I4" s="26">
        <v>117</v>
      </c>
      <c r="J4" s="26">
        <v>59</v>
      </c>
      <c r="K4" s="26">
        <v>126</v>
      </c>
      <c r="L4" s="26">
        <v>96</v>
      </c>
      <c r="M4" s="26">
        <v>123</v>
      </c>
      <c r="N4" s="26">
        <v>97</v>
      </c>
      <c r="O4" s="26">
        <v>47</v>
      </c>
      <c r="P4" s="83">
        <f>SUM(D4:O4)</f>
        <v>1143</v>
      </c>
    </row>
    <row r="5" spans="1:16" ht="15.75" customHeight="1" x14ac:dyDescent="0.25">
      <c r="A5" s="23"/>
      <c r="B5" s="104" t="s">
        <v>71</v>
      </c>
      <c r="C5" s="105"/>
      <c r="D5" s="24">
        <v>81</v>
      </c>
      <c r="E5" s="26">
        <v>92</v>
      </c>
      <c r="F5" s="26">
        <v>106</v>
      </c>
      <c r="G5" s="26">
        <v>76</v>
      </c>
      <c r="H5" s="26">
        <v>109</v>
      </c>
      <c r="I5" s="26">
        <v>116</v>
      </c>
      <c r="J5" s="26">
        <v>58</v>
      </c>
      <c r="K5" s="26">
        <v>124</v>
      </c>
      <c r="L5" s="26">
        <v>96</v>
      </c>
      <c r="M5" s="26">
        <v>123</v>
      </c>
      <c r="N5" s="26">
        <v>97</v>
      </c>
      <c r="O5" s="26">
        <v>47</v>
      </c>
      <c r="P5" s="83">
        <f t="shared" ref="P5:P38" si="0">SUM(D5:O5)</f>
        <v>1125</v>
      </c>
    </row>
    <row r="6" spans="1:16" ht="15.75" customHeight="1" x14ac:dyDescent="0.25">
      <c r="A6" s="23"/>
      <c r="B6" s="104" t="s">
        <v>76</v>
      </c>
      <c r="C6" s="105"/>
      <c r="D6" s="24">
        <v>5</v>
      </c>
      <c r="E6" s="26">
        <v>5</v>
      </c>
      <c r="F6" s="26">
        <v>5</v>
      </c>
      <c r="G6" s="26">
        <v>5</v>
      </c>
      <c r="H6" s="26">
        <v>3</v>
      </c>
      <c r="I6" s="26">
        <v>6</v>
      </c>
      <c r="J6" s="26">
        <v>1</v>
      </c>
      <c r="K6" s="26">
        <v>8</v>
      </c>
      <c r="L6" s="26">
        <v>6</v>
      </c>
      <c r="M6" s="26">
        <v>2</v>
      </c>
      <c r="N6" s="26">
        <v>6</v>
      </c>
      <c r="O6" s="26">
        <v>2</v>
      </c>
      <c r="P6" s="83">
        <f t="shared" si="0"/>
        <v>54</v>
      </c>
    </row>
    <row r="7" spans="1:16" ht="15.75" customHeight="1" x14ac:dyDescent="0.25">
      <c r="A7" s="23"/>
      <c r="B7" s="104" t="s">
        <v>72</v>
      </c>
      <c r="C7" s="105"/>
      <c r="D7" s="24">
        <v>4</v>
      </c>
      <c r="E7" s="26">
        <v>2</v>
      </c>
      <c r="F7" s="26">
        <v>4</v>
      </c>
      <c r="G7" s="26">
        <v>1</v>
      </c>
      <c r="H7" s="26">
        <v>5</v>
      </c>
      <c r="I7" s="26">
        <v>6</v>
      </c>
      <c r="J7" s="26">
        <v>1</v>
      </c>
      <c r="K7" s="26">
        <v>9</v>
      </c>
      <c r="L7" s="26">
        <v>8</v>
      </c>
      <c r="M7" s="26">
        <v>5</v>
      </c>
      <c r="N7" s="26">
        <v>6</v>
      </c>
      <c r="O7" s="26">
        <v>0</v>
      </c>
      <c r="P7" s="83">
        <f t="shared" si="0"/>
        <v>51</v>
      </c>
    </row>
    <row r="8" spans="1:16" ht="15.75" customHeight="1" x14ac:dyDescent="0.25">
      <c r="A8" s="23"/>
      <c r="B8" s="104" t="s">
        <v>77</v>
      </c>
      <c r="C8" s="105"/>
      <c r="D8" s="24">
        <v>0</v>
      </c>
      <c r="E8" s="26">
        <v>0</v>
      </c>
      <c r="F8" s="26">
        <v>0</v>
      </c>
      <c r="G8" s="26">
        <v>0</v>
      </c>
      <c r="H8" s="26">
        <v>1</v>
      </c>
      <c r="I8" s="26">
        <v>0</v>
      </c>
      <c r="J8" s="26">
        <v>1</v>
      </c>
      <c r="K8" s="26">
        <v>3</v>
      </c>
      <c r="L8" s="26">
        <v>2</v>
      </c>
      <c r="M8" s="26">
        <v>0</v>
      </c>
      <c r="N8" s="26">
        <v>0</v>
      </c>
      <c r="O8" s="26">
        <v>0</v>
      </c>
      <c r="P8" s="83">
        <f t="shared" si="0"/>
        <v>7</v>
      </c>
    </row>
    <row r="9" spans="1:16" ht="15.75" customHeight="1" x14ac:dyDescent="0.25">
      <c r="A9" s="23"/>
      <c r="B9" s="104" t="s">
        <v>73</v>
      </c>
      <c r="C9" s="105"/>
      <c r="D9" s="24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83">
        <f t="shared" si="0"/>
        <v>0</v>
      </c>
    </row>
    <row r="10" spans="1:16" ht="15.75" customHeight="1" x14ac:dyDescent="0.25">
      <c r="A10" s="23"/>
      <c r="B10" s="104" t="s">
        <v>74</v>
      </c>
      <c r="C10" s="105"/>
      <c r="D10" s="24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83">
        <f t="shared" si="0"/>
        <v>0</v>
      </c>
    </row>
    <row r="11" spans="1:16" ht="15.75" customHeight="1" x14ac:dyDescent="0.25">
      <c r="A11" s="23"/>
      <c r="B11" s="104" t="s">
        <v>75</v>
      </c>
      <c r="C11" s="105"/>
      <c r="D11" s="24">
        <v>11</v>
      </c>
      <c r="E11" s="26">
        <v>8</v>
      </c>
      <c r="F11" s="26">
        <v>11</v>
      </c>
      <c r="G11" s="26">
        <v>9</v>
      </c>
      <c r="H11" s="26">
        <v>7</v>
      </c>
      <c r="I11" s="26">
        <v>10</v>
      </c>
      <c r="J11" s="26">
        <v>6</v>
      </c>
      <c r="K11" s="26">
        <v>10</v>
      </c>
      <c r="L11" s="26">
        <v>8</v>
      </c>
      <c r="M11" s="26">
        <v>10</v>
      </c>
      <c r="N11" s="26">
        <v>11</v>
      </c>
      <c r="O11" s="26">
        <v>4</v>
      </c>
      <c r="P11" s="83">
        <f t="shared" si="0"/>
        <v>105</v>
      </c>
    </row>
    <row r="12" spans="1:16" ht="15.75" customHeight="1" x14ac:dyDescent="0.25">
      <c r="A12" s="23"/>
      <c r="B12" s="104" t="s">
        <v>78</v>
      </c>
      <c r="C12" s="105"/>
      <c r="D12" s="24">
        <v>5</v>
      </c>
      <c r="E12" s="26">
        <v>12</v>
      </c>
      <c r="F12" s="26">
        <v>15</v>
      </c>
      <c r="G12" s="26">
        <v>12</v>
      </c>
      <c r="H12" s="26">
        <v>8</v>
      </c>
      <c r="I12" s="26">
        <v>16</v>
      </c>
      <c r="J12" s="26">
        <v>3</v>
      </c>
      <c r="K12" s="26">
        <v>18</v>
      </c>
      <c r="L12" s="26">
        <v>9</v>
      </c>
      <c r="M12" s="26">
        <v>10</v>
      </c>
      <c r="N12" s="26">
        <v>5</v>
      </c>
      <c r="O12" s="26">
        <v>6</v>
      </c>
      <c r="P12" s="83">
        <f t="shared" si="0"/>
        <v>119</v>
      </c>
    </row>
    <row r="13" spans="1:16" ht="15.75" customHeight="1" x14ac:dyDescent="0.25">
      <c r="A13" s="23"/>
      <c r="B13" s="104" t="s">
        <v>79</v>
      </c>
      <c r="C13" s="105"/>
      <c r="D13" s="24">
        <v>1</v>
      </c>
      <c r="E13" s="26">
        <v>2</v>
      </c>
      <c r="F13" s="26">
        <v>4</v>
      </c>
      <c r="G13" s="26">
        <v>0</v>
      </c>
      <c r="H13" s="26">
        <v>4</v>
      </c>
      <c r="I13" s="26">
        <v>4</v>
      </c>
      <c r="J13" s="26">
        <v>0</v>
      </c>
      <c r="K13" s="26">
        <v>3</v>
      </c>
      <c r="L13" s="26">
        <v>3</v>
      </c>
      <c r="M13" s="26">
        <v>3</v>
      </c>
      <c r="N13" s="26">
        <v>4</v>
      </c>
      <c r="O13" s="26">
        <v>2</v>
      </c>
      <c r="P13" s="83">
        <f t="shared" si="0"/>
        <v>30</v>
      </c>
    </row>
    <row r="14" spans="1:16" ht="15.75" customHeight="1" x14ac:dyDescent="0.25">
      <c r="A14" s="23"/>
      <c r="B14" s="104" t="s">
        <v>80</v>
      </c>
      <c r="C14" s="105"/>
      <c r="D14" s="24">
        <v>4</v>
      </c>
      <c r="E14" s="26">
        <v>1</v>
      </c>
      <c r="F14" s="26">
        <v>3</v>
      </c>
      <c r="G14" s="26">
        <v>2</v>
      </c>
      <c r="H14" s="26">
        <v>2</v>
      </c>
      <c r="I14" s="26">
        <v>0</v>
      </c>
      <c r="J14" s="26">
        <v>0</v>
      </c>
      <c r="K14" s="26">
        <v>0</v>
      </c>
      <c r="L14" s="26">
        <v>2</v>
      </c>
      <c r="M14" s="26">
        <v>4</v>
      </c>
      <c r="N14" s="26">
        <v>0</v>
      </c>
      <c r="O14" s="26">
        <v>2</v>
      </c>
      <c r="P14" s="83">
        <f t="shared" si="0"/>
        <v>20</v>
      </c>
    </row>
    <row r="15" spans="1:16" ht="15.75" customHeight="1" x14ac:dyDescent="0.25">
      <c r="A15" s="23"/>
      <c r="B15" s="104" t="s">
        <v>81</v>
      </c>
      <c r="C15" s="105"/>
      <c r="D15" s="24">
        <v>740</v>
      </c>
      <c r="E15" s="26">
        <v>797</v>
      </c>
      <c r="F15" s="26">
        <v>936</v>
      </c>
      <c r="G15" s="26">
        <v>829</v>
      </c>
      <c r="H15" s="26">
        <v>1380</v>
      </c>
      <c r="I15" s="26">
        <v>943</v>
      </c>
      <c r="J15" s="26">
        <v>408</v>
      </c>
      <c r="K15" s="26">
        <v>951</v>
      </c>
      <c r="L15" s="26">
        <v>947</v>
      </c>
      <c r="M15" s="26">
        <v>896</v>
      </c>
      <c r="N15" s="26">
        <v>886</v>
      </c>
      <c r="O15" s="26">
        <v>436</v>
      </c>
      <c r="P15" s="83">
        <f t="shared" si="0"/>
        <v>10149</v>
      </c>
    </row>
    <row r="16" spans="1:16" ht="15.75" customHeight="1" x14ac:dyDescent="0.25">
      <c r="A16" s="23"/>
      <c r="B16" s="104" t="s">
        <v>82</v>
      </c>
      <c r="C16" s="105"/>
      <c r="D16" s="24">
        <v>34</v>
      </c>
      <c r="E16" s="26">
        <v>40</v>
      </c>
      <c r="F16" s="26">
        <v>33</v>
      </c>
      <c r="G16" s="26">
        <v>27</v>
      </c>
      <c r="H16" s="26">
        <v>34</v>
      </c>
      <c r="I16" s="26">
        <v>37</v>
      </c>
      <c r="J16" s="26">
        <v>28</v>
      </c>
      <c r="K16" s="26">
        <v>38</v>
      </c>
      <c r="L16" s="26">
        <v>27</v>
      </c>
      <c r="M16" s="26">
        <v>34</v>
      </c>
      <c r="N16" s="26">
        <v>47</v>
      </c>
      <c r="O16" s="26">
        <v>37</v>
      </c>
      <c r="P16" s="83">
        <f t="shared" si="0"/>
        <v>416</v>
      </c>
    </row>
    <row r="17" spans="1:16" ht="15.75" customHeight="1" x14ac:dyDescent="0.25">
      <c r="A17" s="23"/>
      <c r="B17" s="104" t="s">
        <v>83</v>
      </c>
      <c r="C17" s="105"/>
      <c r="D17" s="24">
        <v>22</v>
      </c>
      <c r="E17" s="26">
        <v>12</v>
      </c>
      <c r="F17" s="26">
        <v>12</v>
      </c>
      <c r="G17" s="26">
        <v>7</v>
      </c>
      <c r="H17" s="26">
        <v>21</v>
      </c>
      <c r="I17" s="26">
        <v>17</v>
      </c>
      <c r="J17" s="26">
        <v>35</v>
      </c>
      <c r="K17" s="26">
        <v>23</v>
      </c>
      <c r="L17" s="26">
        <v>25</v>
      </c>
      <c r="M17" s="26">
        <v>21</v>
      </c>
      <c r="N17" s="26">
        <v>28</v>
      </c>
      <c r="O17" s="26">
        <v>17</v>
      </c>
      <c r="P17" s="83">
        <f t="shared" si="0"/>
        <v>240</v>
      </c>
    </row>
    <row r="18" spans="1:16" x14ac:dyDescent="0.2">
      <c r="A18" s="23"/>
      <c r="B18" s="108" t="s">
        <v>84</v>
      </c>
      <c r="C18" s="109"/>
      <c r="D18" s="25">
        <v>22</v>
      </c>
      <c r="E18" s="18">
        <v>12</v>
      </c>
      <c r="F18" s="18">
        <v>10</v>
      </c>
      <c r="G18" s="18">
        <v>7</v>
      </c>
      <c r="H18" s="18">
        <v>20</v>
      </c>
      <c r="I18" s="18">
        <v>17</v>
      </c>
      <c r="J18" s="18">
        <v>35</v>
      </c>
      <c r="K18" s="18">
        <v>23</v>
      </c>
      <c r="L18" s="18">
        <v>25</v>
      </c>
      <c r="M18" s="18">
        <v>21</v>
      </c>
      <c r="N18" s="18">
        <v>8</v>
      </c>
      <c r="O18" s="18">
        <v>1</v>
      </c>
      <c r="P18" s="83">
        <f>SUM(D18:O18)</f>
        <v>201</v>
      </c>
    </row>
    <row r="19" spans="1:16" x14ac:dyDescent="0.2">
      <c r="A19" s="23"/>
      <c r="B19" s="108" t="s">
        <v>85</v>
      </c>
      <c r="C19" s="109"/>
      <c r="D19" s="25">
        <v>0</v>
      </c>
      <c r="E19" s="18">
        <v>0</v>
      </c>
      <c r="F19" s="18">
        <v>2</v>
      </c>
      <c r="G19" s="18">
        <v>0</v>
      </c>
      <c r="H19" s="18">
        <v>1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20</v>
      </c>
      <c r="O19" s="18">
        <v>16</v>
      </c>
      <c r="P19" s="83">
        <f t="shared" si="0"/>
        <v>39</v>
      </c>
    </row>
    <row r="20" spans="1:16" ht="15.75" customHeight="1" x14ac:dyDescent="0.25">
      <c r="A20" s="23"/>
      <c r="B20" s="104" t="s">
        <v>86</v>
      </c>
      <c r="C20" s="105"/>
      <c r="D20" s="24">
        <v>32</v>
      </c>
      <c r="E20" s="26">
        <v>54</v>
      </c>
      <c r="F20" s="26">
        <v>61</v>
      </c>
      <c r="G20" s="26">
        <v>88</v>
      </c>
      <c r="H20" s="26">
        <v>113</v>
      </c>
      <c r="I20" s="26">
        <v>94</v>
      </c>
      <c r="J20" s="26">
        <v>108</v>
      </c>
      <c r="K20" s="26">
        <v>130</v>
      </c>
      <c r="L20" s="26">
        <v>131</v>
      </c>
      <c r="M20" s="26">
        <v>158</v>
      </c>
      <c r="N20" s="26">
        <v>156</v>
      </c>
      <c r="O20" s="26">
        <v>130</v>
      </c>
      <c r="P20" s="83">
        <f>K20</f>
        <v>130</v>
      </c>
    </row>
    <row r="21" spans="1:16" ht="15.75" customHeight="1" x14ac:dyDescent="0.25">
      <c r="A21" s="23"/>
      <c r="B21" s="104" t="s">
        <v>87</v>
      </c>
      <c r="C21" s="105"/>
      <c r="D21" s="24">
        <v>2</v>
      </c>
      <c r="E21" s="26">
        <v>1</v>
      </c>
      <c r="F21" s="26">
        <v>1</v>
      </c>
      <c r="G21" s="26">
        <v>0</v>
      </c>
      <c r="H21" s="26">
        <v>6</v>
      </c>
      <c r="I21" s="26">
        <v>2</v>
      </c>
      <c r="J21" s="26">
        <v>0</v>
      </c>
      <c r="K21" s="26">
        <v>8</v>
      </c>
      <c r="L21" s="26">
        <v>4</v>
      </c>
      <c r="M21" s="26">
        <v>1</v>
      </c>
      <c r="N21" s="26">
        <v>7</v>
      </c>
      <c r="O21" s="26">
        <v>4</v>
      </c>
      <c r="P21" s="83">
        <f t="shared" si="0"/>
        <v>36</v>
      </c>
    </row>
    <row r="22" spans="1:16" ht="15.75" customHeight="1" x14ac:dyDescent="0.25">
      <c r="A22" s="23"/>
      <c r="B22" s="104" t="s">
        <v>88</v>
      </c>
      <c r="C22" s="105"/>
      <c r="D22" s="24">
        <v>0</v>
      </c>
      <c r="E22" s="26">
        <v>0</v>
      </c>
      <c r="F22" s="26">
        <v>2</v>
      </c>
      <c r="G22" s="26">
        <v>0</v>
      </c>
      <c r="H22" s="26">
        <v>1</v>
      </c>
      <c r="I22" s="26">
        <v>0</v>
      </c>
      <c r="J22" s="26">
        <v>0</v>
      </c>
      <c r="K22" s="26">
        <v>2</v>
      </c>
      <c r="L22" s="26">
        <v>2</v>
      </c>
      <c r="M22" s="26">
        <v>1</v>
      </c>
      <c r="N22" s="26">
        <v>1</v>
      </c>
      <c r="O22" s="26">
        <v>3</v>
      </c>
      <c r="P22" s="83">
        <f t="shared" si="0"/>
        <v>12</v>
      </c>
    </row>
    <row r="23" spans="1:16" ht="15.75" customHeight="1" x14ac:dyDescent="0.25">
      <c r="A23" s="23"/>
      <c r="B23" s="104" t="s">
        <v>89</v>
      </c>
      <c r="C23" s="105"/>
      <c r="D23" s="24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83">
        <f t="shared" si="0"/>
        <v>0</v>
      </c>
    </row>
    <row r="24" spans="1:16" ht="15.75" customHeight="1" x14ac:dyDescent="0.25">
      <c r="A24" s="23"/>
      <c r="B24" s="104" t="s">
        <v>90</v>
      </c>
      <c r="C24" s="105"/>
      <c r="D24" s="24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83">
        <f t="shared" si="0"/>
        <v>0</v>
      </c>
    </row>
    <row r="25" spans="1:16" ht="31.5" customHeight="1" x14ac:dyDescent="0.25">
      <c r="A25" s="23"/>
      <c r="B25" s="104" t="s">
        <v>91</v>
      </c>
      <c r="C25" s="105"/>
      <c r="D25" s="24">
        <v>0</v>
      </c>
      <c r="E25" s="26">
        <v>1</v>
      </c>
      <c r="F25" s="26">
        <v>5</v>
      </c>
      <c r="G25" s="26">
        <v>4</v>
      </c>
      <c r="H25" s="26">
        <v>0</v>
      </c>
      <c r="I25" s="26">
        <v>0</v>
      </c>
      <c r="J25" s="26">
        <v>0</v>
      </c>
      <c r="K25" s="26">
        <v>2</v>
      </c>
      <c r="L25" s="26">
        <v>0</v>
      </c>
      <c r="M25" s="26">
        <v>1</v>
      </c>
      <c r="N25" s="26">
        <v>0</v>
      </c>
      <c r="O25" s="26">
        <v>2</v>
      </c>
      <c r="P25" s="83">
        <f t="shared" si="0"/>
        <v>15</v>
      </c>
    </row>
    <row r="26" spans="1:16" ht="15.75" customHeight="1" x14ac:dyDescent="0.25">
      <c r="A26" s="23"/>
      <c r="B26" s="104" t="s">
        <v>92</v>
      </c>
      <c r="C26" s="105"/>
      <c r="D26" s="24">
        <v>0</v>
      </c>
      <c r="E26" s="26">
        <v>1</v>
      </c>
      <c r="F26" s="26">
        <v>0</v>
      </c>
      <c r="G26" s="26">
        <v>2</v>
      </c>
      <c r="H26" s="26">
        <v>0</v>
      </c>
      <c r="I26" s="26">
        <v>1</v>
      </c>
      <c r="J26" s="26">
        <v>0</v>
      </c>
      <c r="K26" s="26">
        <v>0</v>
      </c>
      <c r="L26" s="26">
        <v>1</v>
      </c>
      <c r="M26" s="26">
        <v>0</v>
      </c>
      <c r="N26" s="26">
        <v>2</v>
      </c>
      <c r="O26" s="26">
        <v>3</v>
      </c>
      <c r="P26" s="83">
        <f t="shared" si="0"/>
        <v>10</v>
      </c>
    </row>
    <row r="27" spans="1:16" ht="15.75" customHeight="1" x14ac:dyDescent="0.25">
      <c r="A27" s="23"/>
      <c r="B27" s="104" t="s">
        <v>93</v>
      </c>
      <c r="C27" s="105"/>
      <c r="D27" s="24">
        <v>2</v>
      </c>
      <c r="E27" s="26">
        <v>2</v>
      </c>
      <c r="F27" s="26">
        <v>4</v>
      </c>
      <c r="G27" s="26">
        <v>3</v>
      </c>
      <c r="H27" s="26">
        <v>0</v>
      </c>
      <c r="I27" s="26">
        <v>2</v>
      </c>
      <c r="J27" s="26">
        <v>0</v>
      </c>
      <c r="K27" s="26">
        <v>1</v>
      </c>
      <c r="L27" s="26">
        <v>0</v>
      </c>
      <c r="M27" s="26">
        <v>5</v>
      </c>
      <c r="N27" s="26">
        <v>2</v>
      </c>
      <c r="O27" s="26">
        <v>1</v>
      </c>
      <c r="P27" s="83">
        <f t="shared" si="0"/>
        <v>22</v>
      </c>
    </row>
    <row r="28" spans="1:16" x14ac:dyDescent="0.2">
      <c r="A28" s="23"/>
      <c r="B28" s="108" t="s">
        <v>25</v>
      </c>
      <c r="C28" s="109"/>
      <c r="D28" s="25">
        <v>1</v>
      </c>
      <c r="E28" s="18">
        <v>0</v>
      </c>
      <c r="F28" s="18">
        <v>2</v>
      </c>
      <c r="G28" s="18">
        <v>0</v>
      </c>
      <c r="H28" s="18">
        <v>0</v>
      </c>
      <c r="I28" s="18">
        <v>2</v>
      </c>
      <c r="J28" s="18">
        <v>0</v>
      </c>
      <c r="K28" s="18">
        <v>0</v>
      </c>
      <c r="L28" s="18">
        <v>0</v>
      </c>
      <c r="M28" s="18">
        <v>1</v>
      </c>
      <c r="N28" s="18">
        <v>1</v>
      </c>
      <c r="O28" s="18">
        <v>1</v>
      </c>
      <c r="P28" s="83">
        <f t="shared" si="0"/>
        <v>8</v>
      </c>
    </row>
    <row r="29" spans="1:16" x14ac:dyDescent="0.2">
      <c r="A29" s="23"/>
      <c r="B29" s="108" t="s">
        <v>26</v>
      </c>
      <c r="C29" s="109"/>
      <c r="D29" s="25">
        <v>0</v>
      </c>
      <c r="E29" s="18">
        <v>1</v>
      </c>
      <c r="F29" s="18">
        <v>1</v>
      </c>
      <c r="G29" s="18">
        <v>3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2</v>
      </c>
      <c r="N29" s="18">
        <v>0</v>
      </c>
      <c r="O29" s="18">
        <v>0</v>
      </c>
      <c r="P29" s="83">
        <f t="shared" si="0"/>
        <v>7</v>
      </c>
    </row>
    <row r="30" spans="1:16" x14ac:dyDescent="0.2">
      <c r="A30" s="23"/>
      <c r="B30" s="108" t="s">
        <v>27</v>
      </c>
      <c r="C30" s="109"/>
      <c r="D30" s="25">
        <v>1</v>
      </c>
      <c r="E30" s="18">
        <v>1</v>
      </c>
      <c r="F30" s="18">
        <v>1</v>
      </c>
      <c r="G30" s="18">
        <v>0</v>
      </c>
      <c r="H30" s="18">
        <v>0</v>
      </c>
      <c r="I30" s="18">
        <v>0</v>
      </c>
      <c r="J30" s="18">
        <v>0</v>
      </c>
      <c r="K30" s="18">
        <v>1</v>
      </c>
      <c r="L30" s="18">
        <v>0</v>
      </c>
      <c r="M30" s="18">
        <v>2</v>
      </c>
      <c r="N30" s="18">
        <v>1</v>
      </c>
      <c r="O30" s="18">
        <v>0</v>
      </c>
      <c r="P30" s="83">
        <f t="shared" si="0"/>
        <v>7</v>
      </c>
    </row>
    <row r="31" spans="1:16" ht="15.75" customHeight="1" x14ac:dyDescent="0.25">
      <c r="A31" s="23"/>
      <c r="B31" s="104" t="s">
        <v>94</v>
      </c>
      <c r="C31" s="105"/>
      <c r="D31" s="24">
        <v>5</v>
      </c>
      <c r="E31" s="26">
        <v>4</v>
      </c>
      <c r="F31" s="26">
        <v>2</v>
      </c>
      <c r="G31" s="26">
        <v>2</v>
      </c>
      <c r="H31" s="26">
        <v>1</v>
      </c>
      <c r="I31" s="26">
        <v>5</v>
      </c>
      <c r="J31" s="26">
        <v>1</v>
      </c>
      <c r="K31" s="26">
        <v>5</v>
      </c>
      <c r="L31" s="26">
        <v>1</v>
      </c>
      <c r="M31" s="26">
        <v>6</v>
      </c>
      <c r="N31" s="26">
        <v>3</v>
      </c>
      <c r="O31" s="26">
        <v>3</v>
      </c>
      <c r="P31" s="83">
        <f t="shared" si="0"/>
        <v>38</v>
      </c>
    </row>
    <row r="32" spans="1:16" ht="15.75" customHeight="1" x14ac:dyDescent="0.25">
      <c r="A32" s="23"/>
      <c r="B32" s="104" t="s">
        <v>95</v>
      </c>
      <c r="C32" s="105"/>
      <c r="D32" s="24">
        <v>2</v>
      </c>
      <c r="E32" s="26">
        <v>1</v>
      </c>
      <c r="F32" s="26">
        <v>1</v>
      </c>
      <c r="G32" s="26">
        <v>0</v>
      </c>
      <c r="H32" s="26">
        <v>0</v>
      </c>
      <c r="I32" s="26">
        <v>0</v>
      </c>
      <c r="J32" s="26">
        <v>1</v>
      </c>
      <c r="K32" s="26">
        <v>1</v>
      </c>
      <c r="L32" s="26">
        <v>1</v>
      </c>
      <c r="M32" s="26">
        <v>2</v>
      </c>
      <c r="N32" s="26">
        <v>1</v>
      </c>
      <c r="O32" s="26">
        <v>1</v>
      </c>
      <c r="P32" s="83">
        <f t="shared" si="0"/>
        <v>11</v>
      </c>
    </row>
    <row r="33" spans="1:16" x14ac:dyDescent="0.2">
      <c r="A33" s="23"/>
      <c r="B33" s="108" t="s">
        <v>96</v>
      </c>
      <c r="C33" s="109"/>
      <c r="D33" s="25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1</v>
      </c>
      <c r="L33" s="18">
        <v>1</v>
      </c>
      <c r="M33" s="18">
        <v>0</v>
      </c>
      <c r="N33" s="18">
        <v>0</v>
      </c>
      <c r="O33" s="18">
        <v>0</v>
      </c>
      <c r="P33" s="83">
        <f t="shared" si="0"/>
        <v>2</v>
      </c>
    </row>
    <row r="34" spans="1:16" x14ac:dyDescent="0.2">
      <c r="A34" s="23"/>
      <c r="B34" s="108" t="s">
        <v>97</v>
      </c>
      <c r="C34" s="109"/>
      <c r="D34" s="25">
        <v>2</v>
      </c>
      <c r="E34" s="18">
        <v>1</v>
      </c>
      <c r="F34" s="18">
        <v>1</v>
      </c>
      <c r="G34" s="18">
        <v>0</v>
      </c>
      <c r="H34" s="18">
        <v>0</v>
      </c>
      <c r="I34" s="18">
        <v>0</v>
      </c>
      <c r="J34" s="18">
        <v>1</v>
      </c>
      <c r="K34" s="18">
        <v>0</v>
      </c>
      <c r="L34" s="18">
        <v>0</v>
      </c>
      <c r="M34" s="18">
        <v>2</v>
      </c>
      <c r="N34" s="18">
        <v>1</v>
      </c>
      <c r="O34" s="18">
        <v>1</v>
      </c>
      <c r="P34" s="83">
        <f t="shared" si="0"/>
        <v>9</v>
      </c>
    </row>
    <row r="35" spans="1:16" ht="15.75" customHeight="1" x14ac:dyDescent="0.25">
      <c r="A35" s="23"/>
      <c r="B35" s="104" t="s">
        <v>98</v>
      </c>
      <c r="C35" s="105"/>
      <c r="D35" s="24">
        <v>0</v>
      </c>
      <c r="E35" s="26">
        <v>0</v>
      </c>
      <c r="F35" s="26">
        <v>0</v>
      </c>
      <c r="G35" s="26">
        <v>0</v>
      </c>
      <c r="H35" s="26">
        <v>0</v>
      </c>
      <c r="I35" s="26">
        <v>1</v>
      </c>
      <c r="J35" s="26">
        <v>0</v>
      </c>
      <c r="K35" s="26">
        <v>0</v>
      </c>
      <c r="L35" s="26">
        <v>0</v>
      </c>
      <c r="M35" s="26">
        <v>2</v>
      </c>
      <c r="N35" s="26">
        <v>1</v>
      </c>
      <c r="O35" s="26">
        <v>0</v>
      </c>
      <c r="P35" s="83">
        <f t="shared" si="0"/>
        <v>4</v>
      </c>
    </row>
    <row r="36" spans="1:16" ht="15.75" customHeight="1" x14ac:dyDescent="0.25">
      <c r="A36" s="23"/>
      <c r="B36" s="104" t="s">
        <v>99</v>
      </c>
      <c r="C36" s="105"/>
      <c r="D36" s="24">
        <v>2</v>
      </c>
      <c r="E36" s="26">
        <v>1</v>
      </c>
      <c r="F36" s="26">
        <v>2</v>
      </c>
      <c r="G36" s="26">
        <v>1</v>
      </c>
      <c r="H36" s="26">
        <v>0</v>
      </c>
      <c r="I36" s="26">
        <v>2</v>
      </c>
      <c r="J36" s="26">
        <v>3</v>
      </c>
      <c r="K36" s="26">
        <v>2</v>
      </c>
      <c r="L36" s="26">
        <v>1</v>
      </c>
      <c r="M36" s="26">
        <v>3</v>
      </c>
      <c r="N36" s="26">
        <v>2</v>
      </c>
      <c r="O36" s="26">
        <v>2</v>
      </c>
      <c r="P36" s="83">
        <f t="shared" si="0"/>
        <v>21</v>
      </c>
    </row>
    <row r="37" spans="1:16" ht="15.75" customHeight="1" x14ac:dyDescent="0.25">
      <c r="A37" s="23"/>
      <c r="B37" s="104" t="s">
        <v>100</v>
      </c>
      <c r="C37" s="105"/>
      <c r="D37" s="24">
        <v>216</v>
      </c>
      <c r="E37" s="26">
        <v>204</v>
      </c>
      <c r="F37" s="26">
        <v>331</v>
      </c>
      <c r="G37" s="26">
        <v>264</v>
      </c>
      <c r="H37" s="26">
        <v>371</v>
      </c>
      <c r="I37" s="26">
        <v>292</v>
      </c>
      <c r="J37" s="26">
        <v>147</v>
      </c>
      <c r="K37" s="26">
        <v>951</v>
      </c>
      <c r="L37" s="26">
        <v>266</v>
      </c>
      <c r="M37" s="26">
        <v>297</v>
      </c>
      <c r="N37" s="26">
        <v>221</v>
      </c>
      <c r="O37" s="26">
        <v>151</v>
      </c>
      <c r="P37" s="83">
        <f t="shared" si="0"/>
        <v>3711</v>
      </c>
    </row>
    <row r="38" spans="1:16" ht="31.5" customHeight="1" thickBot="1" x14ac:dyDescent="0.3">
      <c r="A38" s="23"/>
      <c r="B38" s="110" t="s">
        <v>101</v>
      </c>
      <c r="C38" s="111"/>
      <c r="D38" s="84">
        <v>0</v>
      </c>
      <c r="E38" s="87">
        <v>0</v>
      </c>
      <c r="F38" s="87">
        <v>0</v>
      </c>
      <c r="G38" s="87">
        <v>0</v>
      </c>
      <c r="H38" s="87">
        <v>0</v>
      </c>
      <c r="I38" s="87">
        <v>0</v>
      </c>
      <c r="J38" s="87">
        <v>0</v>
      </c>
      <c r="K38" s="87">
        <v>1653</v>
      </c>
      <c r="L38" s="87">
        <v>0</v>
      </c>
      <c r="M38" s="87">
        <v>0</v>
      </c>
      <c r="N38" s="87">
        <v>0</v>
      </c>
      <c r="O38" s="87">
        <v>0</v>
      </c>
      <c r="P38" s="86">
        <f t="shared" si="0"/>
        <v>1653</v>
      </c>
    </row>
    <row r="39" spans="1:16" x14ac:dyDescent="0.2">
      <c r="A39" s="23"/>
      <c r="B39" s="9"/>
      <c r="C39" s="9"/>
      <c r="D39" s="28"/>
    </row>
    <row r="41" spans="1:16" x14ac:dyDescent="0.2">
      <c r="D41" s="45"/>
      <c r="E41" s="45"/>
      <c r="F41" s="45"/>
      <c r="G41" s="45"/>
      <c r="H41" s="45"/>
      <c r="I41" s="45"/>
      <c r="J41" s="45"/>
      <c r="K41" s="45"/>
      <c r="L41" s="46"/>
      <c r="M41" s="46"/>
      <c r="N41" s="46"/>
      <c r="O41" s="46"/>
    </row>
    <row r="42" spans="1:16" x14ac:dyDescent="0.2">
      <c r="B42" s="29"/>
    </row>
  </sheetData>
  <mergeCells count="38">
    <mergeCell ref="B36:C36"/>
    <mergeCell ref="B37:C37"/>
    <mergeCell ref="B38:C38"/>
    <mergeCell ref="B31:C31"/>
    <mergeCell ref="B32:C32"/>
    <mergeCell ref="B33:C33"/>
    <mergeCell ref="B34:C34"/>
    <mergeCell ref="B35:C35"/>
    <mergeCell ref="B27:C27"/>
    <mergeCell ref="B28:C28"/>
    <mergeCell ref="B29:C29"/>
    <mergeCell ref="B30:C30"/>
    <mergeCell ref="B22:C22"/>
    <mergeCell ref="B23:C23"/>
    <mergeCell ref="B24:C24"/>
    <mergeCell ref="B25:C25"/>
    <mergeCell ref="B26:C26"/>
    <mergeCell ref="B21:C21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1:P1"/>
    <mergeCell ref="B2:O2"/>
    <mergeCell ref="B10:C10"/>
    <mergeCell ref="B3:C3"/>
    <mergeCell ref="B4:C4"/>
    <mergeCell ref="B5:C5"/>
    <mergeCell ref="B6:C6"/>
    <mergeCell ref="B7:C7"/>
    <mergeCell ref="B8:C8"/>
    <mergeCell ref="B9:C9"/>
  </mergeCells>
  <printOptions horizontalCentered="1"/>
  <pageMargins left="0.9055118110236221" right="0.70866141732283472" top="0.94488188976377963" bottom="0.94488188976377963" header="0.31496062992125984" footer="0.31496062992125984"/>
  <pageSetup scale="65" orientation="landscape" r:id="rId1"/>
  <headerFooter>
    <oddHeader>&amp;L&amp;G&amp;C&amp;"Century Gothic,Negrita"&amp;12PODER JUDICIAL DEL ESTADO DE TLAXCALA
CONTRALORÍA&amp;R&amp;G&amp;K00+000____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00000"/>
  </sheetPr>
  <dimension ref="A1:XFC43"/>
  <sheetViews>
    <sheetView zoomScaleNormal="100" workbookViewId="0">
      <selection activeCell="D18" sqref="D18"/>
    </sheetView>
  </sheetViews>
  <sheetFormatPr baseColWidth="10" defaultColWidth="0" defaultRowHeight="15.75" x14ac:dyDescent="0.2"/>
  <cols>
    <col min="1" max="1" width="0.5703125" style="11" customWidth="1"/>
    <col min="2" max="2" width="20.42578125" style="15" customWidth="1"/>
    <col min="3" max="3" width="32.85546875" style="15" customWidth="1"/>
    <col min="4" max="11" width="9.42578125" style="11" customWidth="1"/>
    <col min="12" max="15" width="9.42578125" style="12" customWidth="1"/>
    <col min="16" max="16" width="10" style="31" bestFit="1" customWidth="1"/>
    <col min="17" max="17" width="11.42578125" style="11" customWidth="1"/>
    <col min="18" max="16383" width="11.42578125" style="1" hidden="1"/>
    <col min="16384" max="16384" width="1.85546875" style="1" hidden="1"/>
  </cols>
  <sheetData>
    <row r="1" spans="1:18" ht="15.75" customHeight="1" x14ac:dyDescent="0.25">
      <c r="A1" s="47"/>
      <c r="B1" s="99" t="s">
        <v>55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8" ht="15.75" customHeight="1" x14ac:dyDescent="0.25">
      <c r="A2" s="47"/>
      <c r="B2" s="99" t="s">
        <v>45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40"/>
      <c r="R2" s="40"/>
    </row>
    <row r="3" spans="1:18" ht="18.75" thickBot="1" x14ac:dyDescent="0.25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</row>
    <row r="4" spans="1:18" ht="30" customHeight="1" x14ac:dyDescent="0.25">
      <c r="A4" s="48"/>
      <c r="B4" s="119" t="s">
        <v>56</v>
      </c>
      <c r="C4" s="120"/>
      <c r="D4" s="55" t="s">
        <v>57</v>
      </c>
      <c r="E4" s="55" t="s">
        <v>58</v>
      </c>
      <c r="F4" s="55" t="s">
        <v>59</v>
      </c>
      <c r="G4" s="55" t="s">
        <v>60</v>
      </c>
      <c r="H4" s="55" t="s">
        <v>61</v>
      </c>
      <c r="I4" s="55" t="s">
        <v>62</v>
      </c>
      <c r="J4" s="55" t="s">
        <v>63</v>
      </c>
      <c r="K4" s="55" t="s">
        <v>64</v>
      </c>
      <c r="L4" s="55" t="s">
        <v>65</v>
      </c>
      <c r="M4" s="55" t="s">
        <v>66</v>
      </c>
      <c r="N4" s="55" t="s">
        <v>67</v>
      </c>
      <c r="O4" s="55" t="s">
        <v>68</v>
      </c>
      <c r="P4" s="56" t="s">
        <v>69</v>
      </c>
    </row>
    <row r="5" spans="1:18" ht="15.75" customHeight="1" x14ac:dyDescent="0.2">
      <c r="A5" s="35"/>
      <c r="B5" s="104" t="s">
        <v>70</v>
      </c>
      <c r="C5" s="105"/>
      <c r="D5" s="16">
        <v>79</v>
      </c>
      <c r="E5" s="16">
        <v>61</v>
      </c>
      <c r="F5" s="16">
        <v>68</v>
      </c>
      <c r="G5" s="16">
        <v>48</v>
      </c>
      <c r="H5" s="16">
        <v>86</v>
      </c>
      <c r="I5" s="16">
        <v>93</v>
      </c>
      <c r="J5" s="16">
        <v>35</v>
      </c>
      <c r="K5" s="16">
        <v>79</v>
      </c>
      <c r="L5" s="16">
        <v>71</v>
      </c>
      <c r="M5" s="16">
        <v>74</v>
      </c>
      <c r="N5" s="16">
        <v>63</v>
      </c>
      <c r="O5" s="16">
        <v>26</v>
      </c>
      <c r="P5" s="83">
        <f>SUM(D5:O5)</f>
        <v>783</v>
      </c>
    </row>
    <row r="6" spans="1:18" ht="15.75" customHeight="1" x14ac:dyDescent="0.2">
      <c r="A6" s="35"/>
      <c r="B6" s="104" t="s">
        <v>71</v>
      </c>
      <c r="C6" s="105"/>
      <c r="D6" s="16">
        <v>78</v>
      </c>
      <c r="E6" s="16">
        <v>61</v>
      </c>
      <c r="F6" s="16">
        <v>66</v>
      </c>
      <c r="G6" s="16">
        <v>48</v>
      </c>
      <c r="H6" s="16">
        <v>86</v>
      </c>
      <c r="I6" s="16">
        <v>93</v>
      </c>
      <c r="J6" s="16">
        <v>34</v>
      </c>
      <c r="K6" s="16">
        <v>79</v>
      </c>
      <c r="L6" s="16">
        <v>71</v>
      </c>
      <c r="M6" s="16">
        <v>74</v>
      </c>
      <c r="N6" s="16">
        <v>63</v>
      </c>
      <c r="O6" s="16">
        <v>26</v>
      </c>
      <c r="P6" s="83">
        <f t="shared" ref="P6:P39" si="0">SUM(D6:O6)</f>
        <v>779</v>
      </c>
    </row>
    <row r="7" spans="1:18" ht="15.75" customHeight="1" x14ac:dyDescent="0.2">
      <c r="A7" s="35"/>
      <c r="B7" s="104" t="s">
        <v>76</v>
      </c>
      <c r="C7" s="105"/>
      <c r="D7" s="16">
        <v>0</v>
      </c>
      <c r="E7" s="16">
        <v>5</v>
      </c>
      <c r="F7" s="16">
        <v>4</v>
      </c>
      <c r="G7" s="16">
        <v>4</v>
      </c>
      <c r="H7" s="16">
        <v>1</v>
      </c>
      <c r="I7" s="16">
        <v>2</v>
      </c>
      <c r="J7" s="16">
        <v>2</v>
      </c>
      <c r="K7" s="16">
        <v>7</v>
      </c>
      <c r="L7" s="16">
        <v>4</v>
      </c>
      <c r="M7" s="16">
        <v>3</v>
      </c>
      <c r="N7" s="16">
        <v>5</v>
      </c>
      <c r="O7" s="16">
        <v>3</v>
      </c>
      <c r="P7" s="83">
        <f t="shared" si="0"/>
        <v>40</v>
      </c>
    </row>
    <row r="8" spans="1:18" ht="15.75" customHeight="1" x14ac:dyDescent="0.25">
      <c r="A8" s="35"/>
      <c r="B8" s="104" t="s">
        <v>72</v>
      </c>
      <c r="C8" s="105"/>
      <c r="D8" s="16">
        <v>0</v>
      </c>
      <c r="E8" s="36">
        <v>0</v>
      </c>
      <c r="F8" s="36">
        <v>0</v>
      </c>
      <c r="G8" s="36">
        <v>2</v>
      </c>
      <c r="H8" s="36">
        <v>2</v>
      </c>
      <c r="I8" s="36">
        <v>3</v>
      </c>
      <c r="J8" s="36">
        <v>0</v>
      </c>
      <c r="K8" s="36">
        <v>4</v>
      </c>
      <c r="L8" s="36">
        <v>2</v>
      </c>
      <c r="M8" s="36">
        <v>0</v>
      </c>
      <c r="N8" s="36">
        <v>2</v>
      </c>
      <c r="O8" s="36">
        <v>0</v>
      </c>
      <c r="P8" s="83">
        <f t="shared" si="0"/>
        <v>15</v>
      </c>
    </row>
    <row r="9" spans="1:18" ht="15.75" customHeight="1" x14ac:dyDescent="0.25">
      <c r="A9" s="35"/>
      <c r="B9" s="104" t="s">
        <v>77</v>
      </c>
      <c r="C9" s="105"/>
      <c r="D9" s="1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83">
        <f t="shared" si="0"/>
        <v>0</v>
      </c>
    </row>
    <row r="10" spans="1:18" ht="15.75" customHeight="1" x14ac:dyDescent="0.25">
      <c r="A10" s="35"/>
      <c r="B10" s="104" t="s">
        <v>73</v>
      </c>
      <c r="C10" s="105"/>
      <c r="D10" s="1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83">
        <f t="shared" si="0"/>
        <v>0</v>
      </c>
    </row>
    <row r="11" spans="1:18" ht="15.75" customHeight="1" x14ac:dyDescent="0.25">
      <c r="A11" s="35"/>
      <c r="B11" s="104" t="s">
        <v>74</v>
      </c>
      <c r="C11" s="105"/>
      <c r="D11" s="1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83">
        <f t="shared" si="0"/>
        <v>0</v>
      </c>
    </row>
    <row r="12" spans="1:18" ht="15.75" customHeight="1" x14ac:dyDescent="0.25">
      <c r="A12" s="35"/>
      <c r="B12" s="104" t="s">
        <v>75</v>
      </c>
      <c r="C12" s="105"/>
      <c r="D12" s="16">
        <v>2</v>
      </c>
      <c r="E12" s="36">
        <v>4</v>
      </c>
      <c r="F12" s="36">
        <v>7</v>
      </c>
      <c r="G12" s="36">
        <v>9</v>
      </c>
      <c r="H12" s="36">
        <v>7</v>
      </c>
      <c r="I12" s="36">
        <v>9</v>
      </c>
      <c r="J12" s="36">
        <v>5</v>
      </c>
      <c r="K12" s="36">
        <v>7</v>
      </c>
      <c r="L12" s="36">
        <v>6</v>
      </c>
      <c r="M12" s="36">
        <v>3</v>
      </c>
      <c r="N12" s="36">
        <v>11</v>
      </c>
      <c r="O12" s="36">
        <v>5</v>
      </c>
      <c r="P12" s="83">
        <f t="shared" si="0"/>
        <v>75</v>
      </c>
    </row>
    <row r="13" spans="1:18" ht="15.75" customHeight="1" x14ac:dyDescent="0.25">
      <c r="A13" s="35"/>
      <c r="B13" s="104" t="s">
        <v>78</v>
      </c>
      <c r="C13" s="105"/>
      <c r="D13" s="16">
        <v>5</v>
      </c>
      <c r="E13" s="36">
        <v>10</v>
      </c>
      <c r="F13" s="36">
        <v>3</v>
      </c>
      <c r="G13" s="36">
        <v>4</v>
      </c>
      <c r="H13" s="36">
        <v>0</v>
      </c>
      <c r="I13" s="36">
        <v>2</v>
      </c>
      <c r="J13" s="36">
        <v>3</v>
      </c>
      <c r="K13" s="36">
        <v>2</v>
      </c>
      <c r="L13" s="36">
        <v>7</v>
      </c>
      <c r="M13" s="36">
        <v>5</v>
      </c>
      <c r="N13" s="36">
        <v>5</v>
      </c>
      <c r="O13" s="36">
        <v>2</v>
      </c>
      <c r="P13" s="83">
        <f t="shared" si="0"/>
        <v>48</v>
      </c>
    </row>
    <row r="14" spans="1:18" ht="15.75" customHeight="1" x14ac:dyDescent="0.25">
      <c r="A14" s="35"/>
      <c r="B14" s="104" t="s">
        <v>79</v>
      </c>
      <c r="C14" s="105"/>
      <c r="D14" s="16">
        <v>0</v>
      </c>
      <c r="E14" s="36">
        <v>4</v>
      </c>
      <c r="F14" s="36">
        <v>2</v>
      </c>
      <c r="G14" s="36">
        <v>1</v>
      </c>
      <c r="H14" s="36">
        <v>4</v>
      </c>
      <c r="I14" s="36">
        <v>3</v>
      </c>
      <c r="J14" s="36">
        <v>1</v>
      </c>
      <c r="K14" s="36">
        <v>2</v>
      </c>
      <c r="L14" s="36">
        <v>1</v>
      </c>
      <c r="M14" s="36">
        <v>5</v>
      </c>
      <c r="N14" s="36">
        <v>1</v>
      </c>
      <c r="O14" s="36">
        <v>0</v>
      </c>
      <c r="P14" s="83">
        <f t="shared" si="0"/>
        <v>24</v>
      </c>
    </row>
    <row r="15" spans="1:18" ht="15.75" customHeight="1" x14ac:dyDescent="0.25">
      <c r="A15" s="35"/>
      <c r="B15" s="104" t="s">
        <v>80</v>
      </c>
      <c r="C15" s="105"/>
      <c r="D15" s="16">
        <v>0</v>
      </c>
      <c r="E15" s="36">
        <v>5</v>
      </c>
      <c r="F15" s="36">
        <v>4</v>
      </c>
      <c r="G15" s="36">
        <v>1</v>
      </c>
      <c r="H15" s="36">
        <v>1</v>
      </c>
      <c r="I15" s="36">
        <v>4</v>
      </c>
      <c r="J15" s="36">
        <v>2</v>
      </c>
      <c r="K15" s="36">
        <v>3</v>
      </c>
      <c r="L15" s="36">
        <v>1</v>
      </c>
      <c r="M15" s="36">
        <v>3</v>
      </c>
      <c r="N15" s="36">
        <v>4</v>
      </c>
      <c r="O15" s="36">
        <v>0</v>
      </c>
      <c r="P15" s="83">
        <f t="shared" si="0"/>
        <v>28</v>
      </c>
    </row>
    <row r="16" spans="1:18" ht="15.75" customHeight="1" x14ac:dyDescent="0.25">
      <c r="A16" s="35"/>
      <c r="B16" s="104" t="s">
        <v>81</v>
      </c>
      <c r="C16" s="105"/>
      <c r="D16" s="16">
        <v>434</v>
      </c>
      <c r="E16" s="36">
        <v>430</v>
      </c>
      <c r="F16" s="36">
        <v>490</v>
      </c>
      <c r="G16" s="36">
        <v>378</v>
      </c>
      <c r="H16" s="36">
        <v>497</v>
      </c>
      <c r="I16" s="36">
        <v>606</v>
      </c>
      <c r="J16" s="36">
        <v>229</v>
      </c>
      <c r="K16" s="36">
        <v>554</v>
      </c>
      <c r="L16" s="36">
        <v>444</v>
      </c>
      <c r="M16" s="36">
        <v>820</v>
      </c>
      <c r="N16" s="36">
        <v>440</v>
      </c>
      <c r="O16" s="36">
        <v>239</v>
      </c>
      <c r="P16" s="83">
        <f t="shared" si="0"/>
        <v>5561</v>
      </c>
    </row>
    <row r="17" spans="1:16" ht="15.75" customHeight="1" x14ac:dyDescent="0.25">
      <c r="A17" s="35"/>
      <c r="B17" s="104" t="s">
        <v>82</v>
      </c>
      <c r="C17" s="105"/>
      <c r="D17" s="16">
        <v>14</v>
      </c>
      <c r="E17" s="36">
        <v>10</v>
      </c>
      <c r="F17" s="36">
        <v>14</v>
      </c>
      <c r="G17" s="36">
        <v>6</v>
      </c>
      <c r="H17" s="36">
        <v>26</v>
      </c>
      <c r="I17" s="36">
        <v>15</v>
      </c>
      <c r="J17" s="36">
        <v>5</v>
      </c>
      <c r="K17" s="36">
        <v>11</v>
      </c>
      <c r="L17" s="36">
        <v>3</v>
      </c>
      <c r="M17" s="36">
        <v>20</v>
      </c>
      <c r="N17" s="36">
        <v>14</v>
      </c>
      <c r="O17" s="36">
        <v>5</v>
      </c>
      <c r="P17" s="83">
        <f t="shared" si="0"/>
        <v>143</v>
      </c>
    </row>
    <row r="18" spans="1:16" ht="15.75" customHeight="1" x14ac:dyDescent="0.25">
      <c r="A18" s="35"/>
      <c r="B18" s="104" t="s">
        <v>83</v>
      </c>
      <c r="C18" s="105"/>
      <c r="D18" s="16">
        <v>18</v>
      </c>
      <c r="E18" s="36">
        <v>18</v>
      </c>
      <c r="F18" s="36">
        <v>16</v>
      </c>
      <c r="G18" s="36">
        <v>8</v>
      </c>
      <c r="H18" s="36">
        <v>16</v>
      </c>
      <c r="I18" s="36">
        <v>22</v>
      </c>
      <c r="J18" s="36">
        <v>6</v>
      </c>
      <c r="K18" s="36">
        <v>22</v>
      </c>
      <c r="L18" s="36">
        <v>8</v>
      </c>
      <c r="M18" s="36">
        <v>17</v>
      </c>
      <c r="N18" s="36">
        <v>24</v>
      </c>
      <c r="O18" s="36">
        <v>4</v>
      </c>
      <c r="P18" s="83">
        <f t="shared" si="0"/>
        <v>179</v>
      </c>
    </row>
    <row r="19" spans="1:16" x14ac:dyDescent="0.2">
      <c r="A19" s="35"/>
      <c r="B19" s="108" t="s">
        <v>84</v>
      </c>
      <c r="C19" s="109"/>
      <c r="D19" s="5">
        <v>18</v>
      </c>
      <c r="E19" s="37">
        <v>17</v>
      </c>
      <c r="F19" s="37">
        <v>16</v>
      </c>
      <c r="G19" s="37">
        <v>8</v>
      </c>
      <c r="H19" s="37">
        <v>16</v>
      </c>
      <c r="I19" s="37">
        <v>21</v>
      </c>
      <c r="J19" s="37">
        <v>6</v>
      </c>
      <c r="K19" s="37">
        <v>22</v>
      </c>
      <c r="L19" s="37">
        <v>8</v>
      </c>
      <c r="M19" s="37">
        <v>17</v>
      </c>
      <c r="N19" s="37">
        <v>24</v>
      </c>
      <c r="O19" s="37">
        <v>4</v>
      </c>
      <c r="P19" s="83">
        <f t="shared" si="0"/>
        <v>177</v>
      </c>
    </row>
    <row r="20" spans="1:16" x14ac:dyDescent="0.2">
      <c r="A20" s="35"/>
      <c r="B20" s="108" t="s">
        <v>85</v>
      </c>
      <c r="C20" s="109"/>
      <c r="D20" s="5">
        <v>0</v>
      </c>
      <c r="E20" s="37">
        <v>1</v>
      </c>
      <c r="F20" s="37">
        <v>0</v>
      </c>
      <c r="G20" s="37">
        <v>0</v>
      </c>
      <c r="H20" s="37">
        <v>0</v>
      </c>
      <c r="I20" s="37">
        <v>1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83">
        <f t="shared" si="0"/>
        <v>2</v>
      </c>
    </row>
    <row r="21" spans="1:16" ht="15.75" customHeight="1" x14ac:dyDescent="0.25">
      <c r="A21" s="35"/>
      <c r="B21" s="104" t="s">
        <v>86</v>
      </c>
      <c r="C21" s="105"/>
      <c r="D21" s="16">
        <v>16</v>
      </c>
      <c r="E21" s="36">
        <v>9</v>
      </c>
      <c r="F21" s="36">
        <v>12</v>
      </c>
      <c r="G21" s="36">
        <v>0</v>
      </c>
      <c r="H21" s="36">
        <v>30</v>
      </c>
      <c r="I21" s="36">
        <v>35</v>
      </c>
      <c r="J21" s="36">
        <v>25</v>
      </c>
      <c r="K21" s="36">
        <v>29</v>
      </c>
      <c r="L21" s="36">
        <v>19</v>
      </c>
      <c r="M21" s="36">
        <v>20</v>
      </c>
      <c r="N21" s="36">
        <v>17</v>
      </c>
      <c r="O21" s="36">
        <v>19</v>
      </c>
      <c r="P21" s="83">
        <f>K21</f>
        <v>29</v>
      </c>
    </row>
    <row r="22" spans="1:16" ht="15.75" customHeight="1" x14ac:dyDescent="0.25">
      <c r="A22" s="35"/>
      <c r="B22" s="104" t="s">
        <v>87</v>
      </c>
      <c r="C22" s="105"/>
      <c r="D22" s="16">
        <v>2</v>
      </c>
      <c r="E22" s="36">
        <v>1</v>
      </c>
      <c r="F22" s="36">
        <v>5</v>
      </c>
      <c r="G22" s="36">
        <v>2</v>
      </c>
      <c r="H22" s="36">
        <v>0</v>
      </c>
      <c r="I22" s="36">
        <v>10</v>
      </c>
      <c r="J22" s="36">
        <v>0</v>
      </c>
      <c r="K22" s="36">
        <v>25</v>
      </c>
      <c r="L22" s="36">
        <v>20</v>
      </c>
      <c r="M22" s="36">
        <v>0</v>
      </c>
      <c r="N22" s="36">
        <v>0</v>
      </c>
      <c r="O22" s="36">
        <v>0</v>
      </c>
      <c r="P22" s="83">
        <f t="shared" si="0"/>
        <v>65</v>
      </c>
    </row>
    <row r="23" spans="1:16" ht="15.75" customHeight="1" x14ac:dyDescent="0.25">
      <c r="A23" s="35"/>
      <c r="B23" s="104" t="s">
        <v>88</v>
      </c>
      <c r="C23" s="105"/>
      <c r="D23" s="16">
        <v>1</v>
      </c>
      <c r="E23" s="36">
        <v>2</v>
      </c>
      <c r="F23" s="36">
        <v>1</v>
      </c>
      <c r="G23" s="36">
        <v>3</v>
      </c>
      <c r="H23" s="36">
        <v>2</v>
      </c>
      <c r="I23" s="36">
        <v>2</v>
      </c>
      <c r="J23" s="36">
        <v>1</v>
      </c>
      <c r="K23" s="36">
        <v>0</v>
      </c>
      <c r="L23" s="36">
        <v>1</v>
      </c>
      <c r="M23" s="36">
        <v>1</v>
      </c>
      <c r="N23" s="36">
        <v>2</v>
      </c>
      <c r="O23" s="36">
        <v>0</v>
      </c>
      <c r="P23" s="83">
        <f t="shared" si="0"/>
        <v>16</v>
      </c>
    </row>
    <row r="24" spans="1:16" ht="15.75" customHeight="1" x14ac:dyDescent="0.25">
      <c r="A24" s="35"/>
      <c r="B24" s="104" t="s">
        <v>89</v>
      </c>
      <c r="C24" s="105"/>
      <c r="D24" s="1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83">
        <f t="shared" si="0"/>
        <v>0</v>
      </c>
    </row>
    <row r="25" spans="1:16" ht="15.75" customHeight="1" x14ac:dyDescent="0.25">
      <c r="A25" s="35"/>
      <c r="B25" s="104" t="s">
        <v>90</v>
      </c>
      <c r="C25" s="105"/>
      <c r="D25" s="1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83">
        <f t="shared" si="0"/>
        <v>0</v>
      </c>
    </row>
    <row r="26" spans="1:16" ht="31.5" customHeight="1" x14ac:dyDescent="0.25">
      <c r="A26" s="35"/>
      <c r="B26" s="104" t="s">
        <v>91</v>
      </c>
      <c r="C26" s="105"/>
      <c r="D26" s="16">
        <v>0</v>
      </c>
      <c r="E26" s="36">
        <v>0</v>
      </c>
      <c r="F26" s="36">
        <v>1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1</v>
      </c>
      <c r="O26" s="36">
        <v>0</v>
      </c>
      <c r="P26" s="83">
        <f t="shared" si="0"/>
        <v>2</v>
      </c>
    </row>
    <row r="27" spans="1:16" ht="15.75" customHeight="1" x14ac:dyDescent="0.25">
      <c r="A27" s="35"/>
      <c r="B27" s="104" t="s">
        <v>92</v>
      </c>
      <c r="C27" s="105"/>
      <c r="D27" s="16">
        <v>0</v>
      </c>
      <c r="E27" s="36">
        <v>0</v>
      </c>
      <c r="F27" s="36">
        <v>1</v>
      </c>
      <c r="G27" s="36">
        <v>0</v>
      </c>
      <c r="H27" s="36">
        <v>1</v>
      </c>
      <c r="I27" s="36">
        <v>0</v>
      </c>
      <c r="J27" s="36">
        <v>1</v>
      </c>
      <c r="K27" s="36">
        <v>1</v>
      </c>
      <c r="L27" s="36">
        <v>0</v>
      </c>
      <c r="M27" s="36">
        <v>0</v>
      </c>
      <c r="N27" s="36">
        <v>1</v>
      </c>
      <c r="O27" s="36">
        <v>1</v>
      </c>
      <c r="P27" s="83">
        <f t="shared" si="0"/>
        <v>6</v>
      </c>
    </row>
    <row r="28" spans="1:16" ht="15.75" customHeight="1" x14ac:dyDescent="0.25">
      <c r="A28" s="35"/>
      <c r="B28" s="104" t="s">
        <v>93</v>
      </c>
      <c r="C28" s="105"/>
      <c r="D28" s="16">
        <v>0</v>
      </c>
      <c r="E28" s="36">
        <v>0</v>
      </c>
      <c r="F28" s="36">
        <v>1</v>
      </c>
      <c r="G28" s="36">
        <v>3</v>
      </c>
      <c r="H28" s="36">
        <v>0</v>
      </c>
      <c r="I28" s="36">
        <v>0</v>
      </c>
      <c r="J28" s="36">
        <v>0</v>
      </c>
      <c r="K28" s="36">
        <v>0</v>
      </c>
      <c r="L28" s="36">
        <v>2</v>
      </c>
      <c r="M28" s="36">
        <v>0</v>
      </c>
      <c r="N28" s="36">
        <v>2</v>
      </c>
      <c r="O28" s="36">
        <v>0</v>
      </c>
      <c r="P28" s="83">
        <f t="shared" si="0"/>
        <v>8</v>
      </c>
    </row>
    <row r="29" spans="1:16" x14ac:dyDescent="0.2">
      <c r="A29" s="35"/>
      <c r="B29" s="108" t="s">
        <v>25</v>
      </c>
      <c r="C29" s="109"/>
      <c r="D29" s="5">
        <v>0</v>
      </c>
      <c r="E29" s="37">
        <v>0</v>
      </c>
      <c r="F29" s="37">
        <v>0</v>
      </c>
      <c r="G29" s="37">
        <v>2</v>
      </c>
      <c r="H29" s="37">
        <v>0</v>
      </c>
      <c r="I29" s="37">
        <v>0</v>
      </c>
      <c r="J29" s="37">
        <v>0</v>
      </c>
      <c r="K29" s="37">
        <v>0</v>
      </c>
      <c r="L29" s="37">
        <v>2</v>
      </c>
      <c r="M29" s="37">
        <v>0</v>
      </c>
      <c r="N29" s="37">
        <v>0</v>
      </c>
      <c r="O29" s="37">
        <v>0</v>
      </c>
      <c r="P29" s="83">
        <f t="shared" si="0"/>
        <v>4</v>
      </c>
    </row>
    <row r="30" spans="1:16" x14ac:dyDescent="0.2">
      <c r="A30" s="35"/>
      <c r="B30" s="108" t="s">
        <v>26</v>
      </c>
      <c r="C30" s="109"/>
      <c r="D30" s="5">
        <v>0</v>
      </c>
      <c r="E30" s="37">
        <v>0</v>
      </c>
      <c r="F30" s="37">
        <v>0</v>
      </c>
      <c r="G30" s="37">
        <v>1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83">
        <f t="shared" si="0"/>
        <v>1</v>
      </c>
    </row>
    <row r="31" spans="1:16" x14ac:dyDescent="0.2">
      <c r="A31" s="35"/>
      <c r="B31" s="108" t="s">
        <v>27</v>
      </c>
      <c r="C31" s="109"/>
      <c r="D31" s="5">
        <v>0</v>
      </c>
      <c r="E31" s="37">
        <v>0</v>
      </c>
      <c r="F31" s="37">
        <v>1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2</v>
      </c>
      <c r="O31" s="37">
        <v>0</v>
      </c>
      <c r="P31" s="83">
        <f t="shared" si="0"/>
        <v>3</v>
      </c>
    </row>
    <row r="32" spans="1:16" ht="15.75" customHeight="1" x14ac:dyDescent="0.25">
      <c r="A32" s="35"/>
      <c r="B32" s="104" t="s">
        <v>94</v>
      </c>
      <c r="C32" s="105"/>
      <c r="D32" s="16">
        <v>0</v>
      </c>
      <c r="E32" s="36">
        <v>0</v>
      </c>
      <c r="F32" s="36">
        <v>1</v>
      </c>
      <c r="G32" s="36">
        <v>0</v>
      </c>
      <c r="H32" s="36">
        <v>1</v>
      </c>
      <c r="I32" s="36">
        <v>0</v>
      </c>
      <c r="J32" s="36">
        <v>0</v>
      </c>
      <c r="K32" s="36">
        <v>1</v>
      </c>
      <c r="L32" s="36">
        <v>0</v>
      </c>
      <c r="M32" s="36">
        <v>0</v>
      </c>
      <c r="N32" s="36">
        <v>1</v>
      </c>
      <c r="O32" s="36">
        <v>0</v>
      </c>
      <c r="P32" s="83">
        <f t="shared" si="0"/>
        <v>4</v>
      </c>
    </row>
    <row r="33" spans="1:16" ht="15.75" customHeight="1" x14ac:dyDescent="0.25">
      <c r="A33" s="35"/>
      <c r="B33" s="104" t="s">
        <v>95</v>
      </c>
      <c r="C33" s="105"/>
      <c r="D33" s="16">
        <v>0</v>
      </c>
      <c r="E33" s="36">
        <v>0</v>
      </c>
      <c r="F33" s="36">
        <v>1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1</v>
      </c>
      <c r="N33" s="36">
        <v>0</v>
      </c>
      <c r="O33" s="36">
        <v>0</v>
      </c>
      <c r="P33" s="83">
        <f t="shared" si="0"/>
        <v>2</v>
      </c>
    </row>
    <row r="34" spans="1:16" x14ac:dyDescent="0.2">
      <c r="A34" s="35"/>
      <c r="B34" s="108" t="s">
        <v>96</v>
      </c>
      <c r="C34" s="109"/>
      <c r="D34" s="5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1</v>
      </c>
      <c r="N34" s="37">
        <v>0</v>
      </c>
      <c r="O34" s="37">
        <v>0</v>
      </c>
      <c r="P34" s="83">
        <f t="shared" si="0"/>
        <v>1</v>
      </c>
    </row>
    <row r="35" spans="1:16" x14ac:dyDescent="0.2">
      <c r="A35" s="35"/>
      <c r="B35" s="108" t="s">
        <v>97</v>
      </c>
      <c r="C35" s="109"/>
      <c r="D35" s="5">
        <v>0</v>
      </c>
      <c r="E35" s="37">
        <v>0</v>
      </c>
      <c r="F35" s="37">
        <v>1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83">
        <f t="shared" si="0"/>
        <v>1</v>
      </c>
    </row>
    <row r="36" spans="1:16" ht="15.75" customHeight="1" x14ac:dyDescent="0.25">
      <c r="A36" s="35"/>
      <c r="B36" s="104" t="s">
        <v>98</v>
      </c>
      <c r="C36" s="105"/>
      <c r="D36" s="1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83">
        <f t="shared" si="0"/>
        <v>0</v>
      </c>
    </row>
    <row r="37" spans="1:16" ht="15.75" customHeight="1" x14ac:dyDescent="0.25">
      <c r="A37" s="35"/>
      <c r="B37" s="104" t="s">
        <v>99</v>
      </c>
      <c r="C37" s="105"/>
      <c r="D37" s="16">
        <v>0</v>
      </c>
      <c r="E37" s="36">
        <v>0</v>
      </c>
      <c r="F37" s="36">
        <v>1</v>
      </c>
      <c r="G37" s="36">
        <v>0</v>
      </c>
      <c r="H37" s="36">
        <v>0</v>
      </c>
      <c r="I37" s="36">
        <v>0</v>
      </c>
      <c r="J37" s="36">
        <v>0</v>
      </c>
      <c r="K37" s="36">
        <v>1</v>
      </c>
      <c r="L37" s="36">
        <v>0</v>
      </c>
      <c r="M37" s="36">
        <v>1</v>
      </c>
      <c r="N37" s="36">
        <v>0</v>
      </c>
      <c r="O37" s="36">
        <v>0</v>
      </c>
      <c r="P37" s="83">
        <f t="shared" si="0"/>
        <v>3</v>
      </c>
    </row>
    <row r="38" spans="1:16" ht="15.75" customHeight="1" x14ac:dyDescent="0.25">
      <c r="A38" s="35"/>
      <c r="B38" s="104" t="s">
        <v>100</v>
      </c>
      <c r="C38" s="105"/>
      <c r="D38" s="16">
        <v>132</v>
      </c>
      <c r="E38" s="36">
        <v>97</v>
      </c>
      <c r="F38" s="36">
        <v>130</v>
      </c>
      <c r="G38" s="36">
        <v>103</v>
      </c>
      <c r="H38" s="36">
        <v>44</v>
      </c>
      <c r="I38" s="36">
        <v>121</v>
      </c>
      <c r="J38" s="36">
        <v>79</v>
      </c>
      <c r="K38" s="36">
        <v>124</v>
      </c>
      <c r="L38" s="36">
        <v>112</v>
      </c>
      <c r="M38" s="36">
        <v>130</v>
      </c>
      <c r="N38" s="36">
        <v>132</v>
      </c>
      <c r="O38" s="36">
        <v>48</v>
      </c>
      <c r="P38" s="83">
        <f t="shared" si="0"/>
        <v>1252</v>
      </c>
    </row>
    <row r="39" spans="1:16" ht="31.5" customHeight="1" thickBot="1" x14ac:dyDescent="0.3">
      <c r="A39" s="35"/>
      <c r="B39" s="110" t="s">
        <v>101</v>
      </c>
      <c r="C39" s="111"/>
      <c r="D39" s="88">
        <v>0</v>
      </c>
      <c r="E39" s="89">
        <v>163</v>
      </c>
      <c r="F39" s="89">
        <v>0</v>
      </c>
      <c r="G39" s="89">
        <v>0</v>
      </c>
      <c r="H39" s="89">
        <v>0</v>
      </c>
      <c r="I39" s="89">
        <v>140</v>
      </c>
      <c r="J39" s="89">
        <v>0</v>
      </c>
      <c r="K39" s="89">
        <v>0</v>
      </c>
      <c r="L39" s="89">
        <v>0</v>
      </c>
      <c r="M39" s="89">
        <v>135</v>
      </c>
      <c r="N39" s="89">
        <v>0</v>
      </c>
      <c r="O39" s="89">
        <v>0</v>
      </c>
      <c r="P39" s="86">
        <f t="shared" si="0"/>
        <v>438</v>
      </c>
    </row>
    <row r="40" spans="1:16" x14ac:dyDescent="0.2">
      <c r="A40" s="35"/>
      <c r="B40" s="38"/>
      <c r="C40" s="38"/>
      <c r="D40" s="27"/>
    </row>
    <row r="42" spans="1:16" x14ac:dyDescent="0.2">
      <c r="B42" s="136" t="s">
        <v>103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</row>
    <row r="43" spans="1:16" x14ac:dyDescent="0.2">
      <c r="B43" s="39"/>
    </row>
  </sheetData>
  <mergeCells count="40">
    <mergeCell ref="B42:O42"/>
    <mergeCell ref="B37:C37"/>
    <mergeCell ref="B38:C38"/>
    <mergeCell ref="B39:C39"/>
    <mergeCell ref="B32:C32"/>
    <mergeCell ref="B33:C33"/>
    <mergeCell ref="B34:C34"/>
    <mergeCell ref="B35:C35"/>
    <mergeCell ref="B36:C36"/>
    <mergeCell ref="B28:C28"/>
    <mergeCell ref="B29:C29"/>
    <mergeCell ref="B30:C30"/>
    <mergeCell ref="B31:C31"/>
    <mergeCell ref="B23:C23"/>
    <mergeCell ref="B24:C24"/>
    <mergeCell ref="B25:C25"/>
    <mergeCell ref="B26:C26"/>
    <mergeCell ref="B27:C27"/>
    <mergeCell ref="B22:C22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1:P1"/>
    <mergeCell ref="B2:P2"/>
    <mergeCell ref="B11:C11"/>
    <mergeCell ref="A3:P3"/>
    <mergeCell ref="B4:C4"/>
    <mergeCell ref="B5:C5"/>
    <mergeCell ref="B6:C6"/>
    <mergeCell ref="B7:C7"/>
    <mergeCell ref="B8:C8"/>
    <mergeCell ref="B9:C9"/>
    <mergeCell ref="B10:C10"/>
  </mergeCells>
  <printOptions horizontalCentered="1"/>
  <pageMargins left="0.9055118110236221" right="0.70866141732283472" top="0.94488188976377963" bottom="0.94488188976377963" header="0.31496062992125984" footer="0.31496062992125984"/>
  <pageSetup scale="65" orientation="landscape" r:id="rId1"/>
  <headerFooter>
    <oddHeader>&amp;L&amp;G&amp;C&amp;"Century Gothic,Negrita"&amp;12PODER JUDICIAL DEL ESTADO DE TLAXCALA
CONTRALORÍA&amp;R&amp;G&amp;K00+000____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00000"/>
  </sheetPr>
  <dimension ref="A1:XFC42"/>
  <sheetViews>
    <sheetView zoomScaleNormal="100" workbookViewId="0">
      <selection activeCell="B42" sqref="B42:O42"/>
    </sheetView>
  </sheetViews>
  <sheetFormatPr baseColWidth="10" defaultColWidth="0" defaultRowHeight="15.75" x14ac:dyDescent="0.2"/>
  <cols>
    <col min="1" max="1" width="0.5703125" style="1" customWidth="1"/>
    <col min="2" max="2" width="20.42578125" style="14" customWidth="1"/>
    <col min="3" max="3" width="32.85546875" style="14" customWidth="1"/>
    <col min="4" max="11" width="9.42578125" style="1" customWidth="1"/>
    <col min="12" max="15" width="9.42578125" style="7" customWidth="1"/>
    <col min="16" max="16" width="10" style="31" bestFit="1" customWidth="1"/>
    <col min="17" max="17" width="11.42578125" style="1" customWidth="1"/>
    <col min="18" max="16383" width="11.42578125" style="1" hidden="1"/>
    <col min="16384" max="16384" width="1.85546875" style="1" hidden="1"/>
  </cols>
  <sheetData>
    <row r="1" spans="1:16" ht="23.25" customHeight="1" x14ac:dyDescent="0.25">
      <c r="A1" s="47"/>
      <c r="B1" s="99" t="s">
        <v>55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ht="20.25" customHeight="1" thickBot="1" x14ac:dyDescent="0.3">
      <c r="A2" s="47"/>
      <c r="B2" s="99" t="s">
        <v>46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ht="30" customHeight="1" x14ac:dyDescent="0.25">
      <c r="A3" s="48"/>
      <c r="B3" s="119" t="s">
        <v>56</v>
      </c>
      <c r="C3" s="120"/>
      <c r="D3" s="55" t="s">
        <v>57</v>
      </c>
      <c r="E3" s="55" t="s">
        <v>58</v>
      </c>
      <c r="F3" s="55" t="s">
        <v>59</v>
      </c>
      <c r="G3" s="55" t="s">
        <v>60</v>
      </c>
      <c r="H3" s="55" t="s">
        <v>61</v>
      </c>
      <c r="I3" s="55" t="s">
        <v>62</v>
      </c>
      <c r="J3" s="55" t="s">
        <v>63</v>
      </c>
      <c r="K3" s="55" t="s">
        <v>64</v>
      </c>
      <c r="L3" s="55" t="s">
        <v>65</v>
      </c>
      <c r="M3" s="55" t="s">
        <v>66</v>
      </c>
      <c r="N3" s="55" t="s">
        <v>67</v>
      </c>
      <c r="O3" s="55" t="s">
        <v>68</v>
      </c>
      <c r="P3" s="56" t="s">
        <v>69</v>
      </c>
    </row>
    <row r="4" spans="1:16" x14ac:dyDescent="0.2">
      <c r="A4" s="23"/>
      <c r="B4" s="104" t="s">
        <v>70</v>
      </c>
      <c r="C4" s="105"/>
      <c r="D4" s="24">
        <v>95</v>
      </c>
      <c r="E4" s="24">
        <v>97</v>
      </c>
      <c r="F4" s="24">
        <v>126</v>
      </c>
      <c r="G4" s="24">
        <v>92</v>
      </c>
      <c r="H4" s="24">
        <v>109</v>
      </c>
      <c r="I4" s="24">
        <v>118</v>
      </c>
      <c r="J4" s="24">
        <v>45</v>
      </c>
      <c r="K4" s="24">
        <v>111</v>
      </c>
      <c r="L4" s="24">
        <v>111</v>
      </c>
      <c r="M4" s="24">
        <v>114</v>
      </c>
      <c r="N4" s="24">
        <v>104</v>
      </c>
      <c r="O4" s="24">
        <v>53</v>
      </c>
      <c r="P4" s="83">
        <f>SUM(D4:O4)</f>
        <v>1175</v>
      </c>
    </row>
    <row r="5" spans="1:16" ht="15.75" customHeight="1" x14ac:dyDescent="0.25">
      <c r="A5" s="23"/>
      <c r="B5" s="104" t="s">
        <v>71</v>
      </c>
      <c r="C5" s="105"/>
      <c r="D5" s="24">
        <v>83</v>
      </c>
      <c r="E5" s="26">
        <v>86</v>
      </c>
      <c r="F5" s="26">
        <v>106</v>
      </c>
      <c r="G5" s="26">
        <v>68</v>
      </c>
      <c r="H5" s="26">
        <v>92</v>
      </c>
      <c r="I5" s="26">
        <v>104</v>
      </c>
      <c r="J5" s="26">
        <v>40</v>
      </c>
      <c r="K5" s="26">
        <v>99</v>
      </c>
      <c r="L5" s="26">
        <v>97</v>
      </c>
      <c r="M5" s="26">
        <v>97</v>
      </c>
      <c r="N5" s="26">
        <v>93</v>
      </c>
      <c r="O5" s="26">
        <v>53</v>
      </c>
      <c r="P5" s="83">
        <f t="shared" ref="P5:P38" si="0">SUM(D5:O5)</f>
        <v>1018</v>
      </c>
    </row>
    <row r="6" spans="1:16" x14ac:dyDescent="0.25">
      <c r="A6" s="23"/>
      <c r="B6" s="104" t="s">
        <v>76</v>
      </c>
      <c r="C6" s="105"/>
      <c r="D6" s="24">
        <v>17</v>
      </c>
      <c r="E6" s="26">
        <v>9</v>
      </c>
      <c r="F6" s="26">
        <v>11</v>
      </c>
      <c r="G6" s="26">
        <v>12</v>
      </c>
      <c r="H6" s="26">
        <v>12</v>
      </c>
      <c r="I6" s="26">
        <v>7</v>
      </c>
      <c r="J6" s="26">
        <v>6</v>
      </c>
      <c r="K6" s="26">
        <v>11</v>
      </c>
      <c r="L6" s="26">
        <v>6</v>
      </c>
      <c r="M6" s="26">
        <v>12</v>
      </c>
      <c r="N6" s="26">
        <v>16</v>
      </c>
      <c r="O6" s="26">
        <v>4</v>
      </c>
      <c r="P6" s="83">
        <f t="shared" si="0"/>
        <v>123</v>
      </c>
    </row>
    <row r="7" spans="1:16" x14ac:dyDescent="0.25">
      <c r="A7" s="23"/>
      <c r="B7" s="104" t="s">
        <v>72</v>
      </c>
      <c r="C7" s="105"/>
      <c r="D7" s="24">
        <v>7</v>
      </c>
      <c r="E7" s="26">
        <v>3</v>
      </c>
      <c r="F7" s="26">
        <v>5</v>
      </c>
      <c r="G7" s="26">
        <v>2</v>
      </c>
      <c r="H7" s="26">
        <v>1</v>
      </c>
      <c r="I7" s="26">
        <v>2</v>
      </c>
      <c r="J7" s="26">
        <v>2</v>
      </c>
      <c r="K7" s="26">
        <v>0</v>
      </c>
      <c r="L7" s="26">
        <v>1</v>
      </c>
      <c r="M7" s="26">
        <v>3</v>
      </c>
      <c r="N7" s="26">
        <v>2</v>
      </c>
      <c r="O7" s="26">
        <v>0</v>
      </c>
      <c r="P7" s="83">
        <f t="shared" si="0"/>
        <v>28</v>
      </c>
    </row>
    <row r="8" spans="1:16" x14ac:dyDescent="0.25">
      <c r="A8" s="23"/>
      <c r="B8" s="104" t="s">
        <v>77</v>
      </c>
      <c r="C8" s="105"/>
      <c r="D8" s="24">
        <v>1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83">
        <f t="shared" si="0"/>
        <v>1</v>
      </c>
    </row>
    <row r="9" spans="1:16" x14ac:dyDescent="0.25">
      <c r="A9" s="23"/>
      <c r="B9" s="104" t="s">
        <v>73</v>
      </c>
      <c r="C9" s="105"/>
      <c r="D9" s="24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83">
        <f t="shared" si="0"/>
        <v>0</v>
      </c>
    </row>
    <row r="10" spans="1:16" x14ac:dyDescent="0.25">
      <c r="A10" s="23"/>
      <c r="B10" s="104" t="s">
        <v>74</v>
      </c>
      <c r="C10" s="105"/>
      <c r="D10" s="24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83">
        <f t="shared" si="0"/>
        <v>0</v>
      </c>
    </row>
    <row r="11" spans="1:16" x14ac:dyDescent="0.25">
      <c r="A11" s="23"/>
      <c r="B11" s="104" t="s">
        <v>75</v>
      </c>
      <c r="C11" s="105"/>
      <c r="D11" s="24">
        <v>9</v>
      </c>
      <c r="E11" s="26">
        <v>9</v>
      </c>
      <c r="F11" s="26">
        <v>13</v>
      </c>
      <c r="G11" s="26">
        <v>6</v>
      </c>
      <c r="H11" s="26">
        <v>16</v>
      </c>
      <c r="I11" s="26">
        <v>14</v>
      </c>
      <c r="J11" s="26">
        <v>7</v>
      </c>
      <c r="K11" s="26">
        <v>18</v>
      </c>
      <c r="L11" s="26">
        <v>16</v>
      </c>
      <c r="M11" s="26">
        <v>11</v>
      </c>
      <c r="N11" s="26">
        <v>9</v>
      </c>
      <c r="O11" s="26">
        <v>6</v>
      </c>
      <c r="P11" s="83">
        <f t="shared" si="0"/>
        <v>134</v>
      </c>
    </row>
    <row r="12" spans="1:16" x14ac:dyDescent="0.25">
      <c r="A12" s="23"/>
      <c r="B12" s="104" t="s">
        <v>78</v>
      </c>
      <c r="C12" s="105"/>
      <c r="D12" s="24">
        <v>9</v>
      </c>
      <c r="E12" s="26">
        <v>9</v>
      </c>
      <c r="F12" s="26">
        <v>11</v>
      </c>
      <c r="G12" s="26">
        <v>8</v>
      </c>
      <c r="H12" s="26">
        <v>9</v>
      </c>
      <c r="I12" s="26">
        <v>13</v>
      </c>
      <c r="J12" s="26">
        <v>3</v>
      </c>
      <c r="K12" s="26">
        <v>18</v>
      </c>
      <c r="L12" s="26">
        <v>11</v>
      </c>
      <c r="M12" s="26">
        <v>11</v>
      </c>
      <c r="N12" s="26">
        <v>12</v>
      </c>
      <c r="O12" s="26">
        <v>5</v>
      </c>
      <c r="P12" s="83">
        <f t="shared" si="0"/>
        <v>119</v>
      </c>
    </row>
    <row r="13" spans="1:16" x14ac:dyDescent="0.25">
      <c r="A13" s="23"/>
      <c r="B13" s="104" t="s">
        <v>79</v>
      </c>
      <c r="C13" s="105"/>
      <c r="D13" s="24">
        <v>2</v>
      </c>
      <c r="E13" s="26">
        <v>13</v>
      </c>
      <c r="F13" s="26">
        <v>7</v>
      </c>
      <c r="G13" s="26">
        <v>5</v>
      </c>
      <c r="H13" s="26">
        <v>4</v>
      </c>
      <c r="I13" s="26">
        <v>8</v>
      </c>
      <c r="J13" s="26">
        <v>0</v>
      </c>
      <c r="K13" s="26">
        <v>5</v>
      </c>
      <c r="L13" s="26">
        <v>4</v>
      </c>
      <c r="M13" s="26">
        <v>5</v>
      </c>
      <c r="N13" s="26">
        <v>0</v>
      </c>
      <c r="O13" s="26">
        <v>2</v>
      </c>
      <c r="P13" s="83">
        <f t="shared" si="0"/>
        <v>55</v>
      </c>
    </row>
    <row r="14" spans="1:16" x14ac:dyDescent="0.25">
      <c r="A14" s="23"/>
      <c r="B14" s="104" t="s">
        <v>80</v>
      </c>
      <c r="C14" s="105"/>
      <c r="D14" s="24">
        <v>7</v>
      </c>
      <c r="E14" s="26">
        <v>4</v>
      </c>
      <c r="F14" s="26">
        <v>3</v>
      </c>
      <c r="G14" s="26">
        <v>3</v>
      </c>
      <c r="H14" s="26">
        <v>6</v>
      </c>
      <c r="I14" s="26">
        <v>4</v>
      </c>
      <c r="J14" s="26">
        <v>0</v>
      </c>
      <c r="K14" s="26">
        <v>5</v>
      </c>
      <c r="L14" s="26">
        <v>7</v>
      </c>
      <c r="M14" s="26">
        <v>5</v>
      </c>
      <c r="N14" s="26">
        <v>11</v>
      </c>
      <c r="O14" s="26">
        <v>2</v>
      </c>
      <c r="P14" s="83">
        <f t="shared" si="0"/>
        <v>57</v>
      </c>
    </row>
    <row r="15" spans="1:16" x14ac:dyDescent="0.25">
      <c r="A15" s="23"/>
      <c r="B15" s="104" t="s">
        <v>81</v>
      </c>
      <c r="C15" s="105"/>
      <c r="D15" s="24">
        <v>741</v>
      </c>
      <c r="E15" s="26">
        <v>739</v>
      </c>
      <c r="F15" s="26">
        <v>782</v>
      </c>
      <c r="G15" s="26">
        <v>628</v>
      </c>
      <c r="H15" s="26">
        <v>693</v>
      </c>
      <c r="I15" s="26">
        <v>853</v>
      </c>
      <c r="J15" s="26">
        <v>373</v>
      </c>
      <c r="K15" s="26">
        <v>788</v>
      </c>
      <c r="L15" s="26">
        <v>609</v>
      </c>
      <c r="M15" s="26">
        <v>736</v>
      </c>
      <c r="N15" s="26">
        <v>676</v>
      </c>
      <c r="O15" s="26">
        <v>316</v>
      </c>
      <c r="P15" s="83">
        <f t="shared" si="0"/>
        <v>7934</v>
      </c>
    </row>
    <row r="16" spans="1:16" ht="15.75" customHeight="1" x14ac:dyDescent="0.25">
      <c r="A16" s="23"/>
      <c r="B16" s="104" t="s">
        <v>82</v>
      </c>
      <c r="C16" s="105"/>
      <c r="D16" s="24">
        <v>35</v>
      </c>
      <c r="E16" s="26">
        <v>21</v>
      </c>
      <c r="F16" s="26">
        <v>22</v>
      </c>
      <c r="G16" s="26">
        <v>23</v>
      </c>
      <c r="H16" s="26">
        <v>24</v>
      </c>
      <c r="I16" s="26">
        <v>31</v>
      </c>
      <c r="J16" s="26">
        <v>20</v>
      </c>
      <c r="K16" s="26">
        <v>35</v>
      </c>
      <c r="L16" s="26">
        <v>28</v>
      </c>
      <c r="M16" s="26">
        <v>26</v>
      </c>
      <c r="N16" s="26">
        <v>40</v>
      </c>
      <c r="O16" s="26">
        <v>23</v>
      </c>
      <c r="P16" s="83">
        <f t="shared" si="0"/>
        <v>328</v>
      </c>
    </row>
    <row r="17" spans="1:16" ht="15.75" customHeight="1" x14ac:dyDescent="0.25">
      <c r="A17" s="23"/>
      <c r="B17" s="104" t="s">
        <v>83</v>
      </c>
      <c r="C17" s="105"/>
      <c r="D17" s="24">
        <v>29</v>
      </c>
      <c r="E17" s="26">
        <v>31</v>
      </c>
      <c r="F17" s="26">
        <v>34</v>
      </c>
      <c r="G17" s="26">
        <v>27</v>
      </c>
      <c r="H17" s="26">
        <v>27</v>
      </c>
      <c r="I17" s="26">
        <v>21</v>
      </c>
      <c r="J17" s="26">
        <v>18</v>
      </c>
      <c r="K17" s="26">
        <v>28</v>
      </c>
      <c r="L17" s="26">
        <v>27</v>
      </c>
      <c r="M17" s="26">
        <v>26</v>
      </c>
      <c r="N17" s="26">
        <v>24</v>
      </c>
      <c r="O17" s="26">
        <v>8</v>
      </c>
      <c r="P17" s="83">
        <f t="shared" si="0"/>
        <v>300</v>
      </c>
    </row>
    <row r="18" spans="1:16" x14ac:dyDescent="0.2">
      <c r="A18" s="23"/>
      <c r="B18" s="108" t="s">
        <v>84</v>
      </c>
      <c r="C18" s="109"/>
      <c r="D18" s="25">
        <v>26</v>
      </c>
      <c r="E18" s="18">
        <v>27</v>
      </c>
      <c r="F18" s="18">
        <v>30</v>
      </c>
      <c r="G18" s="18">
        <v>24</v>
      </c>
      <c r="H18" s="18">
        <v>26</v>
      </c>
      <c r="I18" s="18">
        <v>21</v>
      </c>
      <c r="J18" s="18">
        <v>16</v>
      </c>
      <c r="K18" s="18">
        <v>28</v>
      </c>
      <c r="L18" s="18">
        <v>27</v>
      </c>
      <c r="M18" s="18">
        <v>26</v>
      </c>
      <c r="N18" s="18">
        <v>24</v>
      </c>
      <c r="O18" s="18">
        <v>7</v>
      </c>
      <c r="P18" s="83">
        <f t="shared" si="0"/>
        <v>282</v>
      </c>
    </row>
    <row r="19" spans="1:16" x14ac:dyDescent="0.2">
      <c r="A19" s="23"/>
      <c r="B19" s="108" t="s">
        <v>85</v>
      </c>
      <c r="C19" s="109"/>
      <c r="D19" s="25">
        <v>3</v>
      </c>
      <c r="E19" s="18">
        <v>4</v>
      </c>
      <c r="F19" s="18">
        <v>4</v>
      </c>
      <c r="G19" s="18">
        <v>3</v>
      </c>
      <c r="H19" s="18">
        <v>1</v>
      </c>
      <c r="I19" s="18">
        <v>0</v>
      </c>
      <c r="J19" s="18">
        <v>2</v>
      </c>
      <c r="K19" s="18">
        <v>0</v>
      </c>
      <c r="L19" s="18">
        <v>0</v>
      </c>
      <c r="M19" s="18">
        <v>0</v>
      </c>
      <c r="N19" s="18">
        <v>0</v>
      </c>
      <c r="O19" s="18">
        <v>1</v>
      </c>
      <c r="P19" s="83">
        <f t="shared" si="0"/>
        <v>18</v>
      </c>
    </row>
    <row r="20" spans="1:16" ht="15.75" customHeight="1" x14ac:dyDescent="0.25">
      <c r="A20" s="23"/>
      <c r="B20" s="104" t="s">
        <v>86</v>
      </c>
      <c r="C20" s="105"/>
      <c r="D20" s="24">
        <v>2</v>
      </c>
      <c r="E20" s="26">
        <v>0</v>
      </c>
      <c r="F20" s="26">
        <v>0</v>
      </c>
      <c r="G20" s="26">
        <v>0</v>
      </c>
      <c r="H20" s="26">
        <v>1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1</v>
      </c>
      <c r="P20" s="83">
        <f>K20</f>
        <v>0</v>
      </c>
    </row>
    <row r="21" spans="1:16" ht="15.75" customHeight="1" x14ac:dyDescent="0.25">
      <c r="A21" s="23"/>
      <c r="B21" s="104" t="s">
        <v>87</v>
      </c>
      <c r="C21" s="105"/>
      <c r="D21" s="24">
        <v>2</v>
      </c>
      <c r="E21" s="26">
        <v>2</v>
      </c>
      <c r="F21" s="26">
        <v>0</v>
      </c>
      <c r="G21" s="26">
        <v>0</v>
      </c>
      <c r="H21" s="26">
        <v>7</v>
      </c>
      <c r="I21" s="26">
        <v>1</v>
      </c>
      <c r="J21" s="26">
        <v>0</v>
      </c>
      <c r="K21" s="26">
        <v>2</v>
      </c>
      <c r="L21" s="26">
        <v>1</v>
      </c>
      <c r="M21" s="26">
        <v>0</v>
      </c>
      <c r="N21" s="26">
        <v>0</v>
      </c>
      <c r="O21" s="26">
        <v>1</v>
      </c>
      <c r="P21" s="83">
        <f t="shared" si="0"/>
        <v>16</v>
      </c>
    </row>
    <row r="22" spans="1:16" x14ac:dyDescent="0.25">
      <c r="A22" s="23"/>
      <c r="B22" s="104" t="s">
        <v>88</v>
      </c>
      <c r="C22" s="105"/>
      <c r="D22" s="24">
        <v>4</v>
      </c>
      <c r="E22" s="26">
        <v>2</v>
      </c>
      <c r="F22" s="26">
        <v>3</v>
      </c>
      <c r="G22" s="26">
        <v>0</v>
      </c>
      <c r="H22" s="26">
        <v>5</v>
      </c>
      <c r="I22" s="26">
        <v>2</v>
      </c>
      <c r="J22" s="26">
        <v>1</v>
      </c>
      <c r="K22" s="26">
        <v>1</v>
      </c>
      <c r="L22" s="26">
        <v>2</v>
      </c>
      <c r="M22" s="26">
        <v>1</v>
      </c>
      <c r="N22" s="26">
        <v>3</v>
      </c>
      <c r="O22" s="26">
        <v>1</v>
      </c>
      <c r="P22" s="83">
        <f t="shared" si="0"/>
        <v>25</v>
      </c>
    </row>
    <row r="23" spans="1:16" x14ac:dyDescent="0.25">
      <c r="A23" s="23"/>
      <c r="B23" s="104" t="s">
        <v>89</v>
      </c>
      <c r="C23" s="105"/>
      <c r="D23" s="24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83">
        <f t="shared" si="0"/>
        <v>0</v>
      </c>
    </row>
    <row r="24" spans="1:16" ht="15.75" customHeight="1" x14ac:dyDescent="0.25">
      <c r="A24" s="23"/>
      <c r="B24" s="104" t="s">
        <v>90</v>
      </c>
      <c r="C24" s="105"/>
      <c r="D24" s="24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83">
        <f t="shared" si="0"/>
        <v>0</v>
      </c>
    </row>
    <row r="25" spans="1:16" ht="15.75" customHeight="1" x14ac:dyDescent="0.25">
      <c r="A25" s="23"/>
      <c r="B25" s="104" t="s">
        <v>91</v>
      </c>
      <c r="C25" s="105"/>
      <c r="D25" s="24">
        <v>0</v>
      </c>
      <c r="E25" s="26">
        <v>0</v>
      </c>
      <c r="F25" s="26">
        <v>1</v>
      </c>
      <c r="G25" s="26">
        <v>1</v>
      </c>
      <c r="H25" s="26">
        <v>3</v>
      </c>
      <c r="I25" s="26">
        <v>2</v>
      </c>
      <c r="J25" s="26">
        <v>0</v>
      </c>
      <c r="K25" s="26">
        <v>4</v>
      </c>
      <c r="L25" s="26">
        <v>0</v>
      </c>
      <c r="M25" s="26">
        <v>1</v>
      </c>
      <c r="N25" s="26">
        <v>4</v>
      </c>
      <c r="O25" s="26">
        <v>0</v>
      </c>
      <c r="P25" s="83">
        <f t="shared" si="0"/>
        <v>16</v>
      </c>
    </row>
    <row r="26" spans="1:16" ht="15.75" customHeight="1" x14ac:dyDescent="0.25">
      <c r="A26" s="23"/>
      <c r="B26" s="104" t="s">
        <v>92</v>
      </c>
      <c r="C26" s="105"/>
      <c r="D26" s="24">
        <v>2</v>
      </c>
      <c r="E26" s="26">
        <v>0</v>
      </c>
      <c r="F26" s="26">
        <v>0</v>
      </c>
      <c r="G26" s="26">
        <v>2</v>
      </c>
      <c r="H26" s="26">
        <v>3</v>
      </c>
      <c r="I26" s="26">
        <v>1</v>
      </c>
      <c r="J26" s="26">
        <v>0</v>
      </c>
      <c r="K26" s="26">
        <v>1</v>
      </c>
      <c r="L26" s="26">
        <v>4</v>
      </c>
      <c r="M26" s="26">
        <v>2</v>
      </c>
      <c r="N26" s="26">
        <v>1</v>
      </c>
      <c r="O26" s="26">
        <v>1</v>
      </c>
      <c r="P26" s="83">
        <f t="shared" si="0"/>
        <v>17</v>
      </c>
    </row>
    <row r="27" spans="1:16" ht="15.75" customHeight="1" x14ac:dyDescent="0.25">
      <c r="A27" s="23"/>
      <c r="B27" s="104" t="s">
        <v>93</v>
      </c>
      <c r="C27" s="105"/>
      <c r="D27" s="24">
        <v>0</v>
      </c>
      <c r="E27" s="26">
        <v>1</v>
      </c>
      <c r="F27" s="26">
        <v>5</v>
      </c>
      <c r="G27" s="26">
        <v>2</v>
      </c>
      <c r="H27" s="26">
        <v>1</v>
      </c>
      <c r="I27" s="26">
        <v>1</v>
      </c>
      <c r="J27" s="26">
        <v>0</v>
      </c>
      <c r="K27" s="26">
        <v>0</v>
      </c>
      <c r="L27" s="26">
        <v>0</v>
      </c>
      <c r="M27" s="26">
        <v>3</v>
      </c>
      <c r="N27" s="26">
        <v>0</v>
      </c>
      <c r="O27" s="26">
        <v>0</v>
      </c>
      <c r="P27" s="83">
        <f t="shared" si="0"/>
        <v>13</v>
      </c>
    </row>
    <row r="28" spans="1:16" x14ac:dyDescent="0.2">
      <c r="A28" s="23"/>
      <c r="B28" s="108" t="s">
        <v>25</v>
      </c>
      <c r="C28" s="109"/>
      <c r="D28" s="25">
        <v>0</v>
      </c>
      <c r="E28" s="18">
        <v>0</v>
      </c>
      <c r="F28" s="18">
        <v>2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83">
        <f t="shared" si="0"/>
        <v>2</v>
      </c>
    </row>
    <row r="29" spans="1:16" x14ac:dyDescent="0.2">
      <c r="A29" s="23"/>
      <c r="B29" s="108" t="s">
        <v>26</v>
      </c>
      <c r="C29" s="109"/>
      <c r="D29" s="25">
        <v>0</v>
      </c>
      <c r="E29" s="18">
        <v>1</v>
      </c>
      <c r="F29" s="18">
        <v>1</v>
      </c>
      <c r="G29" s="18">
        <v>2</v>
      </c>
      <c r="H29" s="18">
        <v>0</v>
      </c>
      <c r="I29" s="18">
        <v>1</v>
      </c>
      <c r="J29" s="18">
        <v>0</v>
      </c>
      <c r="K29" s="18">
        <v>0</v>
      </c>
      <c r="L29" s="18">
        <v>0</v>
      </c>
      <c r="M29" s="18">
        <v>3</v>
      </c>
      <c r="N29" s="18">
        <v>0</v>
      </c>
      <c r="O29" s="18">
        <v>0</v>
      </c>
      <c r="P29" s="83">
        <f t="shared" si="0"/>
        <v>8</v>
      </c>
    </row>
    <row r="30" spans="1:16" x14ac:dyDescent="0.2">
      <c r="A30" s="23"/>
      <c r="B30" s="108" t="s">
        <v>27</v>
      </c>
      <c r="C30" s="109"/>
      <c r="D30" s="25">
        <v>0</v>
      </c>
      <c r="E30" s="18">
        <v>0</v>
      </c>
      <c r="F30" s="18">
        <v>2</v>
      </c>
      <c r="G30" s="18">
        <v>0</v>
      </c>
      <c r="H30" s="18">
        <v>1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83">
        <f t="shared" si="0"/>
        <v>3</v>
      </c>
    </row>
    <row r="31" spans="1:16" ht="15.75" customHeight="1" x14ac:dyDescent="0.25">
      <c r="A31" s="23"/>
      <c r="B31" s="104" t="s">
        <v>94</v>
      </c>
      <c r="C31" s="105"/>
      <c r="D31" s="24">
        <v>1</v>
      </c>
      <c r="E31" s="26">
        <v>2</v>
      </c>
      <c r="F31" s="26">
        <v>1</v>
      </c>
      <c r="G31" s="26">
        <v>2</v>
      </c>
      <c r="H31" s="26">
        <v>0</v>
      </c>
      <c r="I31" s="26">
        <v>4</v>
      </c>
      <c r="J31" s="26">
        <v>1</v>
      </c>
      <c r="K31" s="26">
        <v>1</v>
      </c>
      <c r="L31" s="26">
        <v>1</v>
      </c>
      <c r="M31" s="26">
        <v>5</v>
      </c>
      <c r="N31" s="26">
        <v>1</v>
      </c>
      <c r="O31" s="26">
        <v>0</v>
      </c>
      <c r="P31" s="83">
        <f t="shared" si="0"/>
        <v>19</v>
      </c>
    </row>
    <row r="32" spans="1:16" x14ac:dyDescent="0.25">
      <c r="A32" s="23"/>
      <c r="B32" s="104" t="s">
        <v>95</v>
      </c>
      <c r="C32" s="105"/>
      <c r="D32" s="24">
        <v>1</v>
      </c>
      <c r="E32" s="26">
        <v>1</v>
      </c>
      <c r="F32" s="26">
        <v>1</v>
      </c>
      <c r="G32" s="26">
        <v>1</v>
      </c>
      <c r="H32" s="26">
        <v>0</v>
      </c>
      <c r="I32" s="26">
        <v>1</v>
      </c>
      <c r="J32" s="26">
        <v>0</v>
      </c>
      <c r="K32" s="26">
        <v>0</v>
      </c>
      <c r="L32" s="26">
        <v>0</v>
      </c>
      <c r="M32" s="26">
        <v>1</v>
      </c>
      <c r="N32" s="26">
        <v>0</v>
      </c>
      <c r="O32" s="26">
        <v>1</v>
      </c>
      <c r="P32" s="83">
        <f t="shared" si="0"/>
        <v>7</v>
      </c>
    </row>
    <row r="33" spans="1:16" x14ac:dyDescent="0.2">
      <c r="A33" s="23"/>
      <c r="B33" s="108" t="s">
        <v>96</v>
      </c>
      <c r="C33" s="109"/>
      <c r="D33" s="25">
        <v>0</v>
      </c>
      <c r="E33" s="18">
        <v>0</v>
      </c>
      <c r="F33" s="18">
        <v>0</v>
      </c>
      <c r="G33" s="18">
        <v>1</v>
      </c>
      <c r="H33" s="18">
        <v>0</v>
      </c>
      <c r="I33" s="18">
        <v>1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83">
        <f t="shared" si="0"/>
        <v>2</v>
      </c>
    </row>
    <row r="34" spans="1:16" x14ac:dyDescent="0.2">
      <c r="A34" s="23"/>
      <c r="B34" s="108" t="s">
        <v>97</v>
      </c>
      <c r="C34" s="109"/>
      <c r="D34" s="25">
        <v>1</v>
      </c>
      <c r="E34" s="18">
        <v>1</v>
      </c>
      <c r="F34" s="18">
        <v>1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1</v>
      </c>
      <c r="N34" s="18">
        <v>0</v>
      </c>
      <c r="O34" s="18">
        <v>1</v>
      </c>
      <c r="P34" s="83">
        <f t="shared" si="0"/>
        <v>5</v>
      </c>
    </row>
    <row r="35" spans="1:16" x14ac:dyDescent="0.25">
      <c r="A35" s="23"/>
      <c r="B35" s="104" t="s">
        <v>98</v>
      </c>
      <c r="C35" s="105"/>
      <c r="D35" s="24">
        <v>1</v>
      </c>
      <c r="E35" s="26">
        <v>1</v>
      </c>
      <c r="F35" s="26">
        <v>0</v>
      </c>
      <c r="G35" s="26">
        <v>1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83">
        <f t="shared" si="0"/>
        <v>3</v>
      </c>
    </row>
    <row r="36" spans="1:16" ht="15.75" customHeight="1" x14ac:dyDescent="0.25">
      <c r="A36" s="23"/>
      <c r="B36" s="104" t="s">
        <v>99</v>
      </c>
      <c r="C36" s="105"/>
      <c r="D36" s="24">
        <v>1</v>
      </c>
      <c r="E36" s="26">
        <v>0</v>
      </c>
      <c r="F36" s="26">
        <v>1</v>
      </c>
      <c r="G36" s="26">
        <v>0</v>
      </c>
      <c r="H36" s="26">
        <v>0</v>
      </c>
      <c r="I36" s="26">
        <v>3</v>
      </c>
      <c r="J36" s="26">
        <v>0</v>
      </c>
      <c r="K36" s="26">
        <v>1</v>
      </c>
      <c r="L36" s="26">
        <v>0</v>
      </c>
      <c r="M36" s="26">
        <v>1</v>
      </c>
      <c r="N36" s="26">
        <v>3</v>
      </c>
      <c r="O36" s="26">
        <v>1</v>
      </c>
      <c r="P36" s="83">
        <f t="shared" si="0"/>
        <v>11</v>
      </c>
    </row>
    <row r="37" spans="1:16" x14ac:dyDescent="0.25">
      <c r="A37" s="23"/>
      <c r="B37" s="104" t="s">
        <v>100</v>
      </c>
      <c r="C37" s="105"/>
      <c r="D37" s="24">
        <v>229</v>
      </c>
      <c r="E37" s="26">
        <v>200</v>
      </c>
      <c r="F37" s="26">
        <v>233</v>
      </c>
      <c r="G37" s="26">
        <v>179</v>
      </c>
      <c r="H37" s="26">
        <v>213</v>
      </c>
      <c r="I37" s="26">
        <v>236</v>
      </c>
      <c r="J37" s="26">
        <v>110</v>
      </c>
      <c r="K37" s="26">
        <v>254</v>
      </c>
      <c r="L37" s="26">
        <v>201</v>
      </c>
      <c r="M37" s="26">
        <v>264</v>
      </c>
      <c r="N37" s="26">
        <v>243</v>
      </c>
      <c r="O37" s="26">
        <v>106</v>
      </c>
      <c r="P37" s="83">
        <f t="shared" si="0"/>
        <v>2468</v>
      </c>
    </row>
    <row r="38" spans="1:16" ht="15.75" customHeight="1" thickBot="1" x14ac:dyDescent="0.3">
      <c r="A38" s="23"/>
      <c r="B38" s="110" t="s">
        <v>101</v>
      </c>
      <c r="C38" s="111"/>
      <c r="D38" s="84">
        <v>0</v>
      </c>
      <c r="E38" s="87">
        <v>0</v>
      </c>
      <c r="F38" s="87">
        <v>0</v>
      </c>
      <c r="G38" s="87">
        <v>927</v>
      </c>
      <c r="H38" s="87">
        <v>0</v>
      </c>
      <c r="I38" s="87">
        <v>0</v>
      </c>
      <c r="J38" s="87">
        <v>0</v>
      </c>
      <c r="K38" s="87">
        <v>0</v>
      </c>
      <c r="L38" s="87">
        <v>0</v>
      </c>
      <c r="M38" s="87">
        <v>503</v>
      </c>
      <c r="N38" s="87">
        <v>0</v>
      </c>
      <c r="O38" s="87">
        <v>0</v>
      </c>
      <c r="P38" s="86">
        <f t="shared" si="0"/>
        <v>1430</v>
      </c>
    </row>
    <row r="39" spans="1:16" x14ac:dyDescent="0.2">
      <c r="A39" s="23"/>
      <c r="B39" s="9"/>
      <c r="C39" s="9"/>
      <c r="D39" s="28"/>
    </row>
    <row r="41" spans="1:16" x14ac:dyDescent="0.2">
      <c r="D41" s="45"/>
      <c r="E41" s="45"/>
      <c r="F41" s="45"/>
      <c r="G41" s="45"/>
      <c r="H41" s="45"/>
      <c r="I41" s="45"/>
      <c r="J41" s="45"/>
      <c r="K41" s="45"/>
      <c r="L41" s="46"/>
      <c r="M41" s="46"/>
      <c r="N41" s="46"/>
      <c r="O41" s="46"/>
    </row>
    <row r="42" spans="1:16" x14ac:dyDescent="0.2">
      <c r="B42" s="136" t="s">
        <v>103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</row>
  </sheetData>
  <mergeCells count="39">
    <mergeCell ref="B42:O42"/>
    <mergeCell ref="B36:C36"/>
    <mergeCell ref="B37:C37"/>
    <mergeCell ref="B38:C38"/>
    <mergeCell ref="B31:C31"/>
    <mergeCell ref="B32:C32"/>
    <mergeCell ref="B33:C33"/>
    <mergeCell ref="B34:C34"/>
    <mergeCell ref="B35:C35"/>
    <mergeCell ref="B27:C27"/>
    <mergeCell ref="B28:C28"/>
    <mergeCell ref="B29:C29"/>
    <mergeCell ref="B30:C30"/>
    <mergeCell ref="B22:C22"/>
    <mergeCell ref="B23:C23"/>
    <mergeCell ref="B24:C24"/>
    <mergeCell ref="B25:C25"/>
    <mergeCell ref="B26:C26"/>
    <mergeCell ref="B21:C21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1:P1"/>
    <mergeCell ref="B2:P2"/>
    <mergeCell ref="B10:C10"/>
    <mergeCell ref="B3:C3"/>
    <mergeCell ref="B4:C4"/>
    <mergeCell ref="B5:C5"/>
    <mergeCell ref="B6:C6"/>
    <mergeCell ref="B7:C7"/>
    <mergeCell ref="B8:C8"/>
    <mergeCell ref="B9:C9"/>
  </mergeCells>
  <printOptions horizontalCentered="1"/>
  <pageMargins left="0.9055118110236221" right="0.70866141732283472" top="0.94488188976377963" bottom="0.94488188976377963" header="0.31496062992125984" footer="0.31496062992125984"/>
  <pageSetup scale="65" orientation="landscape" r:id="rId1"/>
  <headerFooter>
    <oddHeader>&amp;L&amp;G&amp;C&amp;"Century Gothic,Negrita"&amp;12PODER JUDICIAL DEL ESTADO DE TLAXCALA
CONTRALORÍA&amp;R&amp;G&amp;K00+000____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00000"/>
  </sheetPr>
  <dimension ref="A1:Q156"/>
  <sheetViews>
    <sheetView zoomScaleNormal="100" workbookViewId="0">
      <selection activeCell="A79" sqref="A79:B79"/>
    </sheetView>
  </sheetViews>
  <sheetFormatPr baseColWidth="10" defaultColWidth="0" defaultRowHeight="15" x14ac:dyDescent="0.2"/>
  <cols>
    <col min="1" max="1" width="20.42578125" style="14" customWidth="1"/>
    <col min="2" max="2" width="28.7109375" style="14" customWidth="1"/>
    <col min="3" max="3" width="9.7109375" style="14" customWidth="1"/>
    <col min="4" max="14" width="9.7109375" style="1" customWidth="1"/>
    <col min="15" max="15" width="9.7109375" style="11" customWidth="1"/>
    <col min="16" max="16" width="11.42578125" style="1" customWidth="1"/>
    <col min="17" max="17" width="0" style="1" hidden="1" customWidth="1"/>
    <col min="18" max="16384" width="11.42578125" style="1" hidden="1"/>
  </cols>
  <sheetData>
    <row r="1" spans="1:15" ht="27" customHeight="1" x14ac:dyDescent="0.25">
      <c r="A1" s="142" t="s">
        <v>55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1:15" ht="18" customHeight="1" thickBot="1" x14ac:dyDescent="0.25">
      <c r="A2" s="143" t="s">
        <v>47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15" ht="30" customHeight="1" x14ac:dyDescent="0.2">
      <c r="A3" s="119" t="s">
        <v>56</v>
      </c>
      <c r="B3" s="120"/>
      <c r="C3" s="73" t="s">
        <v>57</v>
      </c>
      <c r="D3" s="73" t="s">
        <v>58</v>
      </c>
      <c r="E3" s="73" t="s">
        <v>59</v>
      </c>
      <c r="F3" s="73" t="s">
        <v>60</v>
      </c>
      <c r="G3" s="73" t="s">
        <v>61</v>
      </c>
      <c r="H3" s="73" t="s">
        <v>62</v>
      </c>
      <c r="I3" s="73" t="s">
        <v>63</v>
      </c>
      <c r="J3" s="73" t="s">
        <v>64</v>
      </c>
      <c r="K3" s="73" t="s">
        <v>65</v>
      </c>
      <c r="L3" s="73" t="s">
        <v>66</v>
      </c>
      <c r="M3" s="73" t="s">
        <v>67</v>
      </c>
      <c r="N3" s="73" t="s">
        <v>68</v>
      </c>
      <c r="O3" s="74" t="s">
        <v>69</v>
      </c>
    </row>
    <row r="4" spans="1:15" ht="15.75" customHeight="1" x14ac:dyDescent="0.2">
      <c r="A4" s="104" t="s">
        <v>70</v>
      </c>
      <c r="B4" s="105"/>
      <c r="C4" s="17">
        <f t="shared" ref="C4:N4" si="0">+C42+C80+C119</f>
        <v>81</v>
      </c>
      <c r="D4" s="17">
        <f t="shared" si="0"/>
        <v>95</v>
      </c>
      <c r="E4" s="17">
        <f t="shared" si="0"/>
        <v>111</v>
      </c>
      <c r="F4" s="17">
        <f t="shared" si="0"/>
        <v>81</v>
      </c>
      <c r="G4" s="17">
        <f t="shared" si="0"/>
        <v>108</v>
      </c>
      <c r="H4" s="17">
        <f t="shared" si="0"/>
        <v>117</v>
      </c>
      <c r="I4" s="17">
        <f t="shared" si="0"/>
        <v>60</v>
      </c>
      <c r="J4" s="17">
        <f t="shared" si="0"/>
        <v>126</v>
      </c>
      <c r="K4" s="17">
        <f t="shared" si="0"/>
        <v>97</v>
      </c>
      <c r="L4" s="17">
        <f t="shared" si="0"/>
        <v>122</v>
      </c>
      <c r="M4" s="17">
        <f t="shared" si="0"/>
        <v>96</v>
      </c>
      <c r="N4" s="17">
        <f t="shared" si="0"/>
        <v>46</v>
      </c>
      <c r="O4" s="83">
        <f>SUM(C4:N4)</f>
        <v>1140</v>
      </c>
    </row>
    <row r="5" spans="1:15" ht="15.75" customHeight="1" x14ac:dyDescent="0.2">
      <c r="A5" s="104" t="s">
        <v>71</v>
      </c>
      <c r="B5" s="105"/>
      <c r="C5" s="17">
        <f t="shared" ref="C5:N5" si="1">+C43+C81+C120</f>
        <v>81</v>
      </c>
      <c r="D5" s="17">
        <f t="shared" si="1"/>
        <v>94</v>
      </c>
      <c r="E5" s="17">
        <f t="shared" si="1"/>
        <v>110</v>
      </c>
      <c r="F5" s="17">
        <f t="shared" si="1"/>
        <v>78</v>
      </c>
      <c r="G5" s="17">
        <f t="shared" si="1"/>
        <v>105</v>
      </c>
      <c r="H5" s="17">
        <f t="shared" si="1"/>
        <v>105</v>
      </c>
      <c r="I5" s="17">
        <f t="shared" si="1"/>
        <v>48</v>
      </c>
      <c r="J5" s="17">
        <f t="shared" si="1"/>
        <v>114</v>
      </c>
      <c r="K5" s="17">
        <f t="shared" si="1"/>
        <v>92</v>
      </c>
      <c r="L5" s="17">
        <f t="shared" si="1"/>
        <v>113</v>
      </c>
      <c r="M5" s="17">
        <f t="shared" si="1"/>
        <v>89</v>
      </c>
      <c r="N5" s="17">
        <f t="shared" si="1"/>
        <v>46</v>
      </c>
      <c r="O5" s="83">
        <f t="shared" ref="O5:O38" si="2">SUM(C5:N5)</f>
        <v>1075</v>
      </c>
    </row>
    <row r="6" spans="1:15" ht="15.75" customHeight="1" x14ac:dyDescent="0.2">
      <c r="A6" s="104" t="s">
        <v>76</v>
      </c>
      <c r="B6" s="105"/>
      <c r="C6" s="19">
        <f t="shared" ref="C6:N6" si="3">+C44+C82+C121</f>
        <v>2</v>
      </c>
      <c r="D6" s="19">
        <f t="shared" si="3"/>
        <v>3</v>
      </c>
      <c r="E6" s="19">
        <f t="shared" si="3"/>
        <v>2</v>
      </c>
      <c r="F6" s="19">
        <f t="shared" si="3"/>
        <v>5</v>
      </c>
      <c r="G6" s="19">
        <f t="shared" si="3"/>
        <v>6</v>
      </c>
      <c r="H6" s="19">
        <f t="shared" si="3"/>
        <v>5</v>
      </c>
      <c r="I6" s="19">
        <f t="shared" si="3"/>
        <v>0</v>
      </c>
      <c r="J6" s="19">
        <f t="shared" si="3"/>
        <v>13</v>
      </c>
      <c r="K6" s="19">
        <f t="shared" si="3"/>
        <v>7</v>
      </c>
      <c r="L6" s="19">
        <f t="shared" si="3"/>
        <v>3</v>
      </c>
      <c r="M6" s="19">
        <f t="shared" si="3"/>
        <v>7</v>
      </c>
      <c r="N6" s="19">
        <f t="shared" si="3"/>
        <v>1</v>
      </c>
      <c r="O6" s="90">
        <f t="shared" si="2"/>
        <v>54</v>
      </c>
    </row>
    <row r="7" spans="1:15" ht="15.75" customHeight="1" x14ac:dyDescent="0.2">
      <c r="A7" s="104" t="s">
        <v>72</v>
      </c>
      <c r="B7" s="105"/>
      <c r="C7" s="19">
        <f t="shared" ref="C7:N7" si="4">+C45+C83+C122</f>
        <v>3</v>
      </c>
      <c r="D7" s="19">
        <f t="shared" si="4"/>
        <v>3</v>
      </c>
      <c r="E7" s="19">
        <f t="shared" si="4"/>
        <v>3</v>
      </c>
      <c r="F7" s="19">
        <f t="shared" si="4"/>
        <v>2</v>
      </c>
      <c r="G7" s="19">
        <f t="shared" si="4"/>
        <v>12</v>
      </c>
      <c r="H7" s="19">
        <f t="shared" si="4"/>
        <v>9</v>
      </c>
      <c r="I7" s="19">
        <f t="shared" si="4"/>
        <v>3</v>
      </c>
      <c r="J7" s="19">
        <f t="shared" si="4"/>
        <v>5</v>
      </c>
      <c r="K7" s="19">
        <f t="shared" si="4"/>
        <v>5</v>
      </c>
      <c r="L7" s="19">
        <f t="shared" si="4"/>
        <v>10</v>
      </c>
      <c r="M7" s="19">
        <f t="shared" si="4"/>
        <v>6</v>
      </c>
      <c r="N7" s="19">
        <f t="shared" si="4"/>
        <v>2</v>
      </c>
      <c r="O7" s="90">
        <f t="shared" si="2"/>
        <v>63</v>
      </c>
    </row>
    <row r="8" spans="1:15" ht="15.75" customHeight="1" x14ac:dyDescent="0.2">
      <c r="A8" s="104" t="s">
        <v>77</v>
      </c>
      <c r="B8" s="105"/>
      <c r="C8" s="19">
        <f t="shared" ref="C8:N8" si="5">+C46+C84+C123</f>
        <v>0</v>
      </c>
      <c r="D8" s="19">
        <f t="shared" si="5"/>
        <v>0</v>
      </c>
      <c r="E8" s="19">
        <f t="shared" si="5"/>
        <v>3</v>
      </c>
      <c r="F8" s="19">
        <f t="shared" si="5"/>
        <v>0</v>
      </c>
      <c r="G8" s="19">
        <f t="shared" si="5"/>
        <v>0</v>
      </c>
      <c r="H8" s="19">
        <f t="shared" si="5"/>
        <v>0</v>
      </c>
      <c r="I8" s="19">
        <f t="shared" si="5"/>
        <v>0</v>
      </c>
      <c r="J8" s="19">
        <f t="shared" si="5"/>
        <v>9</v>
      </c>
      <c r="K8" s="19">
        <f t="shared" si="5"/>
        <v>0</v>
      </c>
      <c r="L8" s="19">
        <f t="shared" si="5"/>
        <v>0</v>
      </c>
      <c r="M8" s="19">
        <f t="shared" si="5"/>
        <v>0</v>
      </c>
      <c r="N8" s="19">
        <f t="shared" si="5"/>
        <v>0</v>
      </c>
      <c r="O8" s="90">
        <f t="shared" si="2"/>
        <v>12</v>
      </c>
    </row>
    <row r="9" spans="1:15" ht="15.75" customHeight="1" x14ac:dyDescent="0.2">
      <c r="A9" s="104" t="s">
        <v>73</v>
      </c>
      <c r="B9" s="105"/>
      <c r="C9" s="19">
        <f t="shared" ref="C9:N9" si="6">+C47+C85+C124</f>
        <v>0</v>
      </c>
      <c r="D9" s="19">
        <f t="shared" si="6"/>
        <v>0</v>
      </c>
      <c r="E9" s="19">
        <f t="shared" si="6"/>
        <v>0</v>
      </c>
      <c r="F9" s="19">
        <f t="shared" si="6"/>
        <v>0</v>
      </c>
      <c r="G9" s="19">
        <f t="shared" si="6"/>
        <v>0</v>
      </c>
      <c r="H9" s="19">
        <f t="shared" si="6"/>
        <v>0</v>
      </c>
      <c r="I9" s="19">
        <f t="shared" si="6"/>
        <v>0</v>
      </c>
      <c r="J9" s="19">
        <f t="shared" si="6"/>
        <v>0</v>
      </c>
      <c r="K9" s="19">
        <f t="shared" si="6"/>
        <v>0</v>
      </c>
      <c r="L9" s="19">
        <f t="shared" si="6"/>
        <v>0</v>
      </c>
      <c r="M9" s="19">
        <f t="shared" si="6"/>
        <v>0</v>
      </c>
      <c r="N9" s="19">
        <f t="shared" si="6"/>
        <v>0</v>
      </c>
      <c r="O9" s="90">
        <f t="shared" si="2"/>
        <v>0</v>
      </c>
    </row>
    <row r="10" spans="1:15" ht="15.75" customHeight="1" x14ac:dyDescent="0.2">
      <c r="A10" s="104" t="s">
        <v>74</v>
      </c>
      <c r="B10" s="105"/>
      <c r="C10" s="19">
        <f t="shared" ref="C10:N10" si="7">+C48+C86+C125</f>
        <v>0</v>
      </c>
      <c r="D10" s="19">
        <f t="shared" si="7"/>
        <v>0</v>
      </c>
      <c r="E10" s="19">
        <f t="shared" si="7"/>
        <v>0</v>
      </c>
      <c r="F10" s="19">
        <f t="shared" si="7"/>
        <v>0</v>
      </c>
      <c r="G10" s="19">
        <f t="shared" si="7"/>
        <v>0</v>
      </c>
      <c r="H10" s="19">
        <f t="shared" si="7"/>
        <v>0</v>
      </c>
      <c r="I10" s="19">
        <f t="shared" si="7"/>
        <v>0</v>
      </c>
      <c r="J10" s="19">
        <f t="shared" si="7"/>
        <v>0</v>
      </c>
      <c r="K10" s="19">
        <f t="shared" si="7"/>
        <v>0</v>
      </c>
      <c r="L10" s="19">
        <f t="shared" si="7"/>
        <v>0</v>
      </c>
      <c r="M10" s="19">
        <f t="shared" si="7"/>
        <v>0</v>
      </c>
      <c r="N10" s="19">
        <f t="shared" si="7"/>
        <v>0</v>
      </c>
      <c r="O10" s="90">
        <f t="shared" si="2"/>
        <v>0</v>
      </c>
    </row>
    <row r="11" spans="1:15" ht="15.75" customHeight="1" x14ac:dyDescent="0.2">
      <c r="A11" s="104" t="s">
        <v>75</v>
      </c>
      <c r="B11" s="105"/>
      <c r="C11" s="19">
        <f t="shared" ref="C11:N11" si="8">+C49+C87+C126</f>
        <v>0</v>
      </c>
      <c r="D11" s="19">
        <f t="shared" si="8"/>
        <v>8</v>
      </c>
      <c r="E11" s="19">
        <f t="shared" si="8"/>
        <v>12</v>
      </c>
      <c r="F11" s="19">
        <f t="shared" si="8"/>
        <v>9</v>
      </c>
      <c r="G11" s="19">
        <f t="shared" si="8"/>
        <v>7</v>
      </c>
      <c r="H11" s="19">
        <f t="shared" si="8"/>
        <v>6</v>
      </c>
      <c r="I11" s="19">
        <f t="shared" si="8"/>
        <v>6</v>
      </c>
      <c r="J11" s="19">
        <f t="shared" si="8"/>
        <v>10</v>
      </c>
      <c r="K11" s="19">
        <f t="shared" si="8"/>
        <v>8</v>
      </c>
      <c r="L11" s="19">
        <f t="shared" si="8"/>
        <v>10</v>
      </c>
      <c r="M11" s="19">
        <f t="shared" si="8"/>
        <v>11</v>
      </c>
      <c r="N11" s="19">
        <f t="shared" si="8"/>
        <v>4</v>
      </c>
      <c r="O11" s="90">
        <f t="shared" si="2"/>
        <v>91</v>
      </c>
    </row>
    <row r="12" spans="1:15" ht="15.75" customHeight="1" x14ac:dyDescent="0.2">
      <c r="A12" s="104" t="s">
        <v>78</v>
      </c>
      <c r="B12" s="105"/>
      <c r="C12" s="19">
        <f t="shared" ref="C12:N12" si="9">+C50+C88+C127</f>
        <v>0</v>
      </c>
      <c r="D12" s="19">
        <f t="shared" si="9"/>
        <v>3</v>
      </c>
      <c r="E12" s="19">
        <f t="shared" si="9"/>
        <v>5</v>
      </c>
      <c r="F12" s="19">
        <f t="shared" si="9"/>
        <v>2</v>
      </c>
      <c r="G12" s="19">
        <f t="shared" si="9"/>
        <v>8</v>
      </c>
      <c r="H12" s="19">
        <f t="shared" si="9"/>
        <v>7</v>
      </c>
      <c r="I12" s="19">
        <f t="shared" si="9"/>
        <v>1</v>
      </c>
      <c r="J12" s="19">
        <f t="shared" si="9"/>
        <v>4</v>
      </c>
      <c r="K12" s="19">
        <f t="shared" si="9"/>
        <v>6</v>
      </c>
      <c r="L12" s="19">
        <f t="shared" si="9"/>
        <v>13</v>
      </c>
      <c r="M12" s="19">
        <f t="shared" si="9"/>
        <v>11</v>
      </c>
      <c r="N12" s="19">
        <f t="shared" si="9"/>
        <v>4</v>
      </c>
      <c r="O12" s="90">
        <f t="shared" si="2"/>
        <v>64</v>
      </c>
    </row>
    <row r="13" spans="1:15" ht="15.75" customHeight="1" x14ac:dyDescent="0.2">
      <c r="A13" s="104" t="s">
        <v>79</v>
      </c>
      <c r="B13" s="105"/>
      <c r="C13" s="19">
        <f t="shared" ref="C13:N13" si="10">+C51+C89+C128</f>
        <v>0</v>
      </c>
      <c r="D13" s="19">
        <f t="shared" si="10"/>
        <v>3</v>
      </c>
      <c r="E13" s="19">
        <f t="shared" si="10"/>
        <v>4</v>
      </c>
      <c r="F13" s="19">
        <f t="shared" si="10"/>
        <v>0</v>
      </c>
      <c r="G13" s="19">
        <f t="shared" si="10"/>
        <v>4</v>
      </c>
      <c r="H13" s="19">
        <f t="shared" si="10"/>
        <v>4</v>
      </c>
      <c r="I13" s="19">
        <f t="shared" si="10"/>
        <v>1</v>
      </c>
      <c r="J13" s="19">
        <f t="shared" si="10"/>
        <v>3</v>
      </c>
      <c r="K13" s="19">
        <f t="shared" si="10"/>
        <v>3</v>
      </c>
      <c r="L13" s="19">
        <f t="shared" si="10"/>
        <v>2</v>
      </c>
      <c r="M13" s="19">
        <f t="shared" si="10"/>
        <v>5</v>
      </c>
      <c r="N13" s="19">
        <f t="shared" si="10"/>
        <v>1</v>
      </c>
      <c r="O13" s="90">
        <f t="shared" si="2"/>
        <v>30</v>
      </c>
    </row>
    <row r="14" spans="1:15" ht="15.75" customHeight="1" x14ac:dyDescent="0.2">
      <c r="A14" s="104" t="s">
        <v>80</v>
      </c>
      <c r="B14" s="105"/>
      <c r="C14" s="19">
        <f t="shared" ref="C14:N14" si="11">+C52+C90+C129</f>
        <v>0</v>
      </c>
      <c r="D14" s="19">
        <f t="shared" si="11"/>
        <v>3</v>
      </c>
      <c r="E14" s="19">
        <f t="shared" si="11"/>
        <v>5</v>
      </c>
      <c r="F14" s="19">
        <f t="shared" si="11"/>
        <v>1</v>
      </c>
      <c r="G14" s="19">
        <f t="shared" si="11"/>
        <v>1</v>
      </c>
      <c r="H14" s="19">
        <f t="shared" si="11"/>
        <v>0</v>
      </c>
      <c r="I14" s="19">
        <f t="shared" si="11"/>
        <v>2</v>
      </c>
      <c r="J14" s="19">
        <f t="shared" si="11"/>
        <v>1</v>
      </c>
      <c r="K14" s="19">
        <f t="shared" si="11"/>
        <v>3</v>
      </c>
      <c r="L14" s="19">
        <f t="shared" si="11"/>
        <v>6</v>
      </c>
      <c r="M14" s="19">
        <f t="shared" si="11"/>
        <v>3</v>
      </c>
      <c r="N14" s="19">
        <f t="shared" si="11"/>
        <v>3</v>
      </c>
      <c r="O14" s="90">
        <f t="shared" si="2"/>
        <v>28</v>
      </c>
    </row>
    <row r="15" spans="1:15" ht="15.75" customHeight="1" x14ac:dyDescent="0.2">
      <c r="A15" s="104" t="s">
        <v>81</v>
      </c>
      <c r="B15" s="105"/>
      <c r="C15" s="19">
        <f t="shared" ref="C15:N15" si="12">+C53+C91+C130</f>
        <v>623</v>
      </c>
      <c r="D15" s="19">
        <f t="shared" si="12"/>
        <v>497</v>
      </c>
      <c r="E15" s="19">
        <f t="shared" si="12"/>
        <v>834</v>
      </c>
      <c r="F15" s="19">
        <f t="shared" si="12"/>
        <v>631</v>
      </c>
      <c r="G15" s="19">
        <f t="shared" si="12"/>
        <v>671</v>
      </c>
      <c r="H15" s="19">
        <f t="shared" si="12"/>
        <v>792</v>
      </c>
      <c r="I15" s="19">
        <f t="shared" si="12"/>
        <v>352</v>
      </c>
      <c r="J15" s="19">
        <f t="shared" si="12"/>
        <v>849</v>
      </c>
      <c r="K15" s="19">
        <f t="shared" si="12"/>
        <v>730</v>
      </c>
      <c r="L15" s="19">
        <f t="shared" si="12"/>
        <v>817</v>
      </c>
      <c r="M15" s="19">
        <f t="shared" si="12"/>
        <v>711</v>
      </c>
      <c r="N15" s="19">
        <f t="shared" si="12"/>
        <v>405</v>
      </c>
      <c r="O15" s="90">
        <f t="shared" si="2"/>
        <v>7912</v>
      </c>
    </row>
    <row r="16" spans="1:15" ht="15.75" customHeight="1" x14ac:dyDescent="0.2">
      <c r="A16" s="104" t="s">
        <v>82</v>
      </c>
      <c r="B16" s="105"/>
      <c r="C16" s="19">
        <f t="shared" ref="C16:N16" si="13">+C54+C92+C131</f>
        <v>16</v>
      </c>
      <c r="D16" s="19">
        <f t="shared" si="13"/>
        <v>11</v>
      </c>
      <c r="E16" s="19">
        <f t="shared" si="13"/>
        <v>9</v>
      </c>
      <c r="F16" s="19">
        <f t="shared" si="13"/>
        <v>11</v>
      </c>
      <c r="G16" s="19">
        <f t="shared" si="13"/>
        <v>11</v>
      </c>
      <c r="H16" s="19">
        <f t="shared" si="13"/>
        <v>21</v>
      </c>
      <c r="I16" s="19">
        <f t="shared" si="13"/>
        <v>9</v>
      </c>
      <c r="J16" s="19">
        <f t="shared" si="13"/>
        <v>23</v>
      </c>
      <c r="K16" s="19">
        <f t="shared" si="13"/>
        <v>16</v>
      </c>
      <c r="L16" s="19">
        <f t="shared" si="13"/>
        <v>30</v>
      </c>
      <c r="M16" s="19">
        <f t="shared" si="13"/>
        <v>17</v>
      </c>
      <c r="N16" s="19">
        <f t="shared" si="13"/>
        <v>10</v>
      </c>
      <c r="O16" s="90">
        <f t="shared" si="2"/>
        <v>184</v>
      </c>
    </row>
    <row r="17" spans="1:15" ht="15.75" customHeight="1" x14ac:dyDescent="0.2">
      <c r="A17" s="104" t="s">
        <v>83</v>
      </c>
      <c r="B17" s="105"/>
      <c r="C17" s="19">
        <f t="shared" ref="C17:N17" si="14">+C55+C93+C132</f>
        <v>24</v>
      </c>
      <c r="D17" s="19">
        <f t="shared" si="14"/>
        <v>37</v>
      </c>
      <c r="E17" s="19">
        <f t="shared" si="14"/>
        <v>29</v>
      </c>
      <c r="F17" s="19">
        <f t="shared" si="14"/>
        <v>21</v>
      </c>
      <c r="G17" s="19">
        <f t="shared" si="14"/>
        <v>34</v>
      </c>
      <c r="H17" s="19">
        <f t="shared" si="14"/>
        <v>17</v>
      </c>
      <c r="I17" s="19">
        <f t="shared" si="14"/>
        <v>20</v>
      </c>
      <c r="J17" s="19">
        <f t="shared" si="14"/>
        <v>41</v>
      </c>
      <c r="K17" s="19">
        <f t="shared" si="14"/>
        <v>25</v>
      </c>
      <c r="L17" s="19">
        <f t="shared" si="14"/>
        <v>36</v>
      </c>
      <c r="M17" s="19">
        <f t="shared" si="14"/>
        <v>17</v>
      </c>
      <c r="N17" s="19">
        <f t="shared" si="14"/>
        <v>16</v>
      </c>
      <c r="O17" s="90">
        <f t="shared" si="2"/>
        <v>317</v>
      </c>
    </row>
    <row r="18" spans="1:15" ht="15" customHeight="1" x14ac:dyDescent="0.2">
      <c r="A18" s="108" t="s">
        <v>84</v>
      </c>
      <c r="B18" s="109"/>
      <c r="C18" s="20">
        <f t="shared" ref="C18:N18" si="15">+C56+C94+C133</f>
        <v>23</v>
      </c>
      <c r="D18" s="20">
        <f t="shared" si="15"/>
        <v>34</v>
      </c>
      <c r="E18" s="20">
        <f t="shared" si="15"/>
        <v>27</v>
      </c>
      <c r="F18" s="20">
        <f t="shared" si="15"/>
        <v>21</v>
      </c>
      <c r="G18" s="20">
        <f t="shared" si="15"/>
        <v>34</v>
      </c>
      <c r="H18" s="20">
        <f t="shared" si="15"/>
        <v>16</v>
      </c>
      <c r="I18" s="20">
        <f t="shared" si="15"/>
        <v>20</v>
      </c>
      <c r="J18" s="20">
        <f t="shared" si="15"/>
        <v>40</v>
      </c>
      <c r="K18" s="20">
        <f t="shared" si="15"/>
        <v>25</v>
      </c>
      <c r="L18" s="20">
        <f t="shared" si="15"/>
        <v>33</v>
      </c>
      <c r="M18" s="20">
        <f t="shared" si="15"/>
        <v>16</v>
      </c>
      <c r="N18" s="20">
        <f t="shared" si="15"/>
        <v>16</v>
      </c>
      <c r="O18" s="91">
        <f t="shared" si="2"/>
        <v>305</v>
      </c>
    </row>
    <row r="19" spans="1:15" ht="15" customHeight="1" x14ac:dyDescent="0.2">
      <c r="A19" s="108" t="s">
        <v>85</v>
      </c>
      <c r="B19" s="109"/>
      <c r="C19" s="20">
        <f t="shared" ref="C19:N19" si="16">+C57+C95+C134</f>
        <v>1</v>
      </c>
      <c r="D19" s="20">
        <f t="shared" si="16"/>
        <v>3</v>
      </c>
      <c r="E19" s="20">
        <f t="shared" si="16"/>
        <v>2</v>
      </c>
      <c r="F19" s="20">
        <f t="shared" si="16"/>
        <v>0</v>
      </c>
      <c r="G19" s="20">
        <f t="shared" si="16"/>
        <v>0</v>
      </c>
      <c r="H19" s="20">
        <f t="shared" si="16"/>
        <v>1</v>
      </c>
      <c r="I19" s="20">
        <f t="shared" si="16"/>
        <v>0</v>
      </c>
      <c r="J19" s="20">
        <f t="shared" si="16"/>
        <v>1</v>
      </c>
      <c r="K19" s="20">
        <f t="shared" si="16"/>
        <v>0</v>
      </c>
      <c r="L19" s="20">
        <f t="shared" si="16"/>
        <v>3</v>
      </c>
      <c r="M19" s="20">
        <f t="shared" si="16"/>
        <v>1</v>
      </c>
      <c r="N19" s="20">
        <f t="shared" si="16"/>
        <v>0</v>
      </c>
      <c r="O19" s="91">
        <f t="shared" si="2"/>
        <v>12</v>
      </c>
    </row>
    <row r="20" spans="1:15" ht="31.5" customHeight="1" x14ac:dyDescent="0.2">
      <c r="A20" s="104" t="s">
        <v>86</v>
      </c>
      <c r="B20" s="105"/>
      <c r="C20" s="19">
        <f t="shared" ref="C20:N20" si="17">+C58+C96+C135</f>
        <v>11</v>
      </c>
      <c r="D20" s="19">
        <f t="shared" si="17"/>
        <v>0</v>
      </c>
      <c r="E20" s="19">
        <f t="shared" si="17"/>
        <v>3</v>
      </c>
      <c r="F20" s="19">
        <f t="shared" si="17"/>
        <v>0</v>
      </c>
      <c r="G20" s="19">
        <f t="shared" si="17"/>
        <v>13</v>
      </c>
      <c r="H20" s="19">
        <f t="shared" si="17"/>
        <v>20</v>
      </c>
      <c r="I20" s="19">
        <f t="shared" si="17"/>
        <v>17</v>
      </c>
      <c r="J20" s="19">
        <f t="shared" si="17"/>
        <v>27</v>
      </c>
      <c r="K20" s="19">
        <f t="shared" si="17"/>
        <v>34</v>
      </c>
      <c r="L20" s="19">
        <f t="shared" si="17"/>
        <v>24</v>
      </c>
      <c r="M20" s="19">
        <f t="shared" si="17"/>
        <v>46</v>
      </c>
      <c r="N20" s="19">
        <f t="shared" si="17"/>
        <v>54</v>
      </c>
      <c r="O20" s="90">
        <f>J20</f>
        <v>27</v>
      </c>
    </row>
    <row r="21" spans="1:15" ht="15.75" customHeight="1" x14ac:dyDescent="0.2">
      <c r="A21" s="104" t="s">
        <v>87</v>
      </c>
      <c r="B21" s="105"/>
      <c r="C21" s="19">
        <f t="shared" ref="C21:N21" si="18">+C59+C97+C136</f>
        <v>3</v>
      </c>
      <c r="D21" s="19">
        <f t="shared" si="18"/>
        <v>13</v>
      </c>
      <c r="E21" s="19">
        <f t="shared" si="18"/>
        <v>0</v>
      </c>
      <c r="F21" s="19">
        <f t="shared" si="18"/>
        <v>1</v>
      </c>
      <c r="G21" s="19">
        <f t="shared" si="18"/>
        <v>3</v>
      </c>
      <c r="H21" s="19">
        <f t="shared" si="18"/>
        <v>1</v>
      </c>
      <c r="I21" s="19">
        <f t="shared" si="18"/>
        <v>2</v>
      </c>
      <c r="J21" s="19">
        <f t="shared" si="18"/>
        <v>4</v>
      </c>
      <c r="K21" s="19">
        <f t="shared" si="18"/>
        <v>1</v>
      </c>
      <c r="L21" s="19">
        <f t="shared" si="18"/>
        <v>6</v>
      </c>
      <c r="M21" s="19">
        <f t="shared" si="18"/>
        <v>2</v>
      </c>
      <c r="N21" s="19">
        <f t="shared" si="18"/>
        <v>0</v>
      </c>
      <c r="O21" s="90">
        <f t="shared" si="2"/>
        <v>36</v>
      </c>
    </row>
    <row r="22" spans="1:15" ht="15.75" customHeight="1" x14ac:dyDescent="0.2">
      <c r="A22" s="104" t="s">
        <v>88</v>
      </c>
      <c r="B22" s="105"/>
      <c r="C22" s="19">
        <f t="shared" ref="C22:N22" si="19">+C60+C98+C137</f>
        <v>2</v>
      </c>
      <c r="D22" s="19">
        <f t="shared" si="19"/>
        <v>3</v>
      </c>
      <c r="E22" s="19">
        <f t="shared" si="19"/>
        <v>2</v>
      </c>
      <c r="F22" s="19">
        <f t="shared" si="19"/>
        <v>0</v>
      </c>
      <c r="G22" s="19">
        <f t="shared" si="19"/>
        <v>2</v>
      </c>
      <c r="H22" s="19">
        <f t="shared" si="19"/>
        <v>0</v>
      </c>
      <c r="I22" s="19">
        <f t="shared" si="19"/>
        <v>0</v>
      </c>
      <c r="J22" s="19">
        <f t="shared" si="19"/>
        <v>1</v>
      </c>
      <c r="K22" s="19">
        <f t="shared" si="19"/>
        <v>1</v>
      </c>
      <c r="L22" s="19">
        <f t="shared" si="19"/>
        <v>0</v>
      </c>
      <c r="M22" s="19">
        <f t="shared" si="19"/>
        <v>0</v>
      </c>
      <c r="N22" s="19">
        <f t="shared" si="19"/>
        <v>0</v>
      </c>
      <c r="O22" s="90">
        <f t="shared" si="2"/>
        <v>11</v>
      </c>
    </row>
    <row r="23" spans="1:15" ht="15.75" customHeight="1" x14ac:dyDescent="0.2">
      <c r="A23" s="104" t="s">
        <v>89</v>
      </c>
      <c r="B23" s="105"/>
      <c r="C23" s="19">
        <f t="shared" ref="C23:N23" si="20">+C61+C99+C138</f>
        <v>0</v>
      </c>
      <c r="D23" s="19">
        <f t="shared" si="20"/>
        <v>0</v>
      </c>
      <c r="E23" s="19">
        <f t="shared" si="20"/>
        <v>0</v>
      </c>
      <c r="F23" s="19">
        <f t="shared" si="20"/>
        <v>0</v>
      </c>
      <c r="G23" s="19">
        <f t="shared" si="20"/>
        <v>0</v>
      </c>
      <c r="H23" s="19">
        <f t="shared" si="20"/>
        <v>0</v>
      </c>
      <c r="I23" s="19">
        <f t="shared" si="20"/>
        <v>0</v>
      </c>
      <c r="J23" s="19">
        <f t="shared" si="20"/>
        <v>0</v>
      </c>
      <c r="K23" s="19">
        <f t="shared" si="20"/>
        <v>0</v>
      </c>
      <c r="L23" s="19">
        <f t="shared" si="20"/>
        <v>0</v>
      </c>
      <c r="M23" s="19">
        <f t="shared" si="20"/>
        <v>0</v>
      </c>
      <c r="N23" s="19">
        <f t="shared" si="20"/>
        <v>0</v>
      </c>
      <c r="O23" s="90">
        <f t="shared" si="2"/>
        <v>0</v>
      </c>
    </row>
    <row r="24" spans="1:15" ht="15.75" customHeight="1" x14ac:dyDescent="0.2">
      <c r="A24" s="104" t="s">
        <v>90</v>
      </c>
      <c r="B24" s="105"/>
      <c r="C24" s="19">
        <f t="shared" ref="C24:N24" si="21">+C62+C100+C139</f>
        <v>1</v>
      </c>
      <c r="D24" s="19">
        <f t="shared" si="21"/>
        <v>0</v>
      </c>
      <c r="E24" s="19">
        <f t="shared" si="21"/>
        <v>0</v>
      </c>
      <c r="F24" s="19">
        <f t="shared" si="21"/>
        <v>0</v>
      </c>
      <c r="G24" s="19">
        <f t="shared" si="21"/>
        <v>0</v>
      </c>
      <c r="H24" s="19">
        <f t="shared" si="21"/>
        <v>0</v>
      </c>
      <c r="I24" s="19">
        <f t="shared" si="21"/>
        <v>0</v>
      </c>
      <c r="J24" s="19">
        <f t="shared" si="21"/>
        <v>0</v>
      </c>
      <c r="K24" s="19">
        <f t="shared" si="21"/>
        <v>0</v>
      </c>
      <c r="L24" s="19">
        <f t="shared" si="21"/>
        <v>0</v>
      </c>
      <c r="M24" s="19">
        <f t="shared" si="21"/>
        <v>0</v>
      </c>
      <c r="N24" s="19">
        <f t="shared" si="21"/>
        <v>0</v>
      </c>
      <c r="O24" s="90">
        <f t="shared" si="2"/>
        <v>1</v>
      </c>
    </row>
    <row r="25" spans="1:15" ht="33.75" customHeight="1" x14ac:dyDescent="0.2">
      <c r="A25" s="104" t="s">
        <v>91</v>
      </c>
      <c r="B25" s="105"/>
      <c r="C25" s="19">
        <f t="shared" ref="C25:N25" si="22">+C63+C101+C140</f>
        <v>2</v>
      </c>
      <c r="D25" s="19">
        <f t="shared" si="22"/>
        <v>4</v>
      </c>
      <c r="E25" s="19">
        <f t="shared" si="22"/>
        <v>3</v>
      </c>
      <c r="F25" s="19">
        <f t="shared" si="22"/>
        <v>2</v>
      </c>
      <c r="G25" s="19">
        <f t="shared" si="22"/>
        <v>4</v>
      </c>
      <c r="H25" s="19">
        <f t="shared" si="22"/>
        <v>1</v>
      </c>
      <c r="I25" s="19">
        <f t="shared" si="22"/>
        <v>0</v>
      </c>
      <c r="J25" s="19">
        <f t="shared" si="22"/>
        <v>0</v>
      </c>
      <c r="K25" s="19">
        <f t="shared" si="22"/>
        <v>1</v>
      </c>
      <c r="L25" s="19">
        <f t="shared" si="22"/>
        <v>0</v>
      </c>
      <c r="M25" s="19">
        <f t="shared" si="22"/>
        <v>1</v>
      </c>
      <c r="N25" s="19">
        <f t="shared" si="22"/>
        <v>3</v>
      </c>
      <c r="O25" s="90">
        <f t="shared" si="2"/>
        <v>21</v>
      </c>
    </row>
    <row r="26" spans="1:15" ht="31.5" customHeight="1" x14ac:dyDescent="0.2">
      <c r="A26" s="104" t="s">
        <v>92</v>
      </c>
      <c r="B26" s="105"/>
      <c r="C26" s="19">
        <f t="shared" ref="C26:N26" si="23">+C64+C102+C141</f>
        <v>2</v>
      </c>
      <c r="D26" s="19">
        <f t="shared" si="23"/>
        <v>4</v>
      </c>
      <c r="E26" s="19">
        <f t="shared" si="23"/>
        <v>1</v>
      </c>
      <c r="F26" s="19">
        <f t="shared" si="23"/>
        <v>0</v>
      </c>
      <c r="G26" s="19">
        <f t="shared" si="23"/>
        <v>2</v>
      </c>
      <c r="H26" s="19">
        <f t="shared" si="23"/>
        <v>2</v>
      </c>
      <c r="I26" s="19">
        <f t="shared" si="23"/>
        <v>1</v>
      </c>
      <c r="J26" s="19">
        <f t="shared" si="23"/>
        <v>1</v>
      </c>
      <c r="K26" s="19">
        <f t="shared" si="23"/>
        <v>2</v>
      </c>
      <c r="L26" s="19">
        <f t="shared" si="23"/>
        <v>1</v>
      </c>
      <c r="M26" s="19">
        <f t="shared" si="23"/>
        <v>6</v>
      </c>
      <c r="N26" s="19">
        <f t="shared" si="23"/>
        <v>1</v>
      </c>
      <c r="O26" s="90">
        <f t="shared" si="2"/>
        <v>23</v>
      </c>
    </row>
    <row r="27" spans="1:15" ht="15.75" customHeight="1" x14ac:dyDescent="0.2">
      <c r="A27" s="104" t="s">
        <v>93</v>
      </c>
      <c r="B27" s="105"/>
      <c r="C27" s="19">
        <f t="shared" ref="C27:N27" si="24">+C65+C103+C142</f>
        <v>6</v>
      </c>
      <c r="D27" s="19">
        <f t="shared" si="24"/>
        <v>0</v>
      </c>
      <c r="E27" s="19">
        <f t="shared" si="24"/>
        <v>5</v>
      </c>
      <c r="F27" s="19">
        <f t="shared" si="24"/>
        <v>2</v>
      </c>
      <c r="G27" s="19">
        <f t="shared" si="24"/>
        <v>2</v>
      </c>
      <c r="H27" s="19">
        <f t="shared" si="24"/>
        <v>2</v>
      </c>
      <c r="I27" s="19">
        <f t="shared" si="24"/>
        <v>3</v>
      </c>
      <c r="J27" s="19">
        <f t="shared" si="24"/>
        <v>1</v>
      </c>
      <c r="K27" s="19">
        <f t="shared" si="24"/>
        <v>0</v>
      </c>
      <c r="L27" s="19">
        <f t="shared" si="24"/>
        <v>1</v>
      </c>
      <c r="M27" s="19">
        <f t="shared" si="24"/>
        <v>0</v>
      </c>
      <c r="N27" s="19">
        <f t="shared" si="24"/>
        <v>1</v>
      </c>
      <c r="O27" s="90">
        <f t="shared" si="2"/>
        <v>23</v>
      </c>
    </row>
    <row r="28" spans="1:15" ht="15" customHeight="1" x14ac:dyDescent="0.2">
      <c r="A28" s="108" t="s">
        <v>25</v>
      </c>
      <c r="B28" s="109"/>
      <c r="C28" s="20">
        <f t="shared" ref="C28:N28" si="25">+C66+C104+C143</f>
        <v>4</v>
      </c>
      <c r="D28" s="20">
        <f t="shared" si="25"/>
        <v>0</v>
      </c>
      <c r="E28" s="20">
        <f t="shared" si="25"/>
        <v>1</v>
      </c>
      <c r="F28" s="20">
        <f t="shared" si="25"/>
        <v>0</v>
      </c>
      <c r="G28" s="20">
        <f t="shared" si="25"/>
        <v>2</v>
      </c>
      <c r="H28" s="20">
        <f t="shared" si="25"/>
        <v>0</v>
      </c>
      <c r="I28" s="20">
        <f t="shared" si="25"/>
        <v>2</v>
      </c>
      <c r="J28" s="20">
        <f t="shared" si="25"/>
        <v>1</v>
      </c>
      <c r="K28" s="20">
        <f t="shared" si="25"/>
        <v>0</v>
      </c>
      <c r="L28" s="20">
        <f t="shared" si="25"/>
        <v>1</v>
      </c>
      <c r="M28" s="20">
        <f t="shared" si="25"/>
        <v>0</v>
      </c>
      <c r="N28" s="20">
        <f t="shared" si="25"/>
        <v>1</v>
      </c>
      <c r="O28" s="91">
        <f t="shared" si="2"/>
        <v>12</v>
      </c>
    </row>
    <row r="29" spans="1:15" ht="15" customHeight="1" x14ac:dyDescent="0.2">
      <c r="A29" s="108" t="s">
        <v>26</v>
      </c>
      <c r="B29" s="109"/>
      <c r="C29" s="20">
        <f t="shared" ref="C29:N29" si="26">+C67+C105+C144</f>
        <v>2</v>
      </c>
      <c r="D29" s="20">
        <f t="shared" si="26"/>
        <v>0</v>
      </c>
      <c r="E29" s="20">
        <f t="shared" si="26"/>
        <v>2</v>
      </c>
      <c r="F29" s="20">
        <f t="shared" si="26"/>
        <v>2</v>
      </c>
      <c r="G29" s="20">
        <f t="shared" si="26"/>
        <v>0</v>
      </c>
      <c r="H29" s="20">
        <f t="shared" si="26"/>
        <v>1</v>
      </c>
      <c r="I29" s="20">
        <f t="shared" si="26"/>
        <v>1</v>
      </c>
      <c r="J29" s="20">
        <f t="shared" si="26"/>
        <v>0</v>
      </c>
      <c r="K29" s="20">
        <f t="shared" si="26"/>
        <v>0</v>
      </c>
      <c r="L29" s="20">
        <f t="shared" si="26"/>
        <v>0</v>
      </c>
      <c r="M29" s="20">
        <f t="shared" si="26"/>
        <v>0</v>
      </c>
      <c r="N29" s="20">
        <f t="shared" si="26"/>
        <v>0</v>
      </c>
      <c r="O29" s="91">
        <f t="shared" si="2"/>
        <v>8</v>
      </c>
    </row>
    <row r="30" spans="1:15" ht="15" customHeight="1" x14ac:dyDescent="0.2">
      <c r="A30" s="108" t="s">
        <v>27</v>
      </c>
      <c r="B30" s="109"/>
      <c r="C30" s="20">
        <f t="shared" ref="C30:N30" si="27">+C68+C106+C145</f>
        <v>0</v>
      </c>
      <c r="D30" s="20">
        <f t="shared" si="27"/>
        <v>0</v>
      </c>
      <c r="E30" s="20">
        <f t="shared" si="27"/>
        <v>1</v>
      </c>
      <c r="F30" s="20">
        <f t="shared" si="27"/>
        <v>0</v>
      </c>
      <c r="G30" s="20">
        <f t="shared" si="27"/>
        <v>0</v>
      </c>
      <c r="H30" s="20">
        <f t="shared" si="27"/>
        <v>1</v>
      </c>
      <c r="I30" s="20">
        <f t="shared" si="27"/>
        <v>0</v>
      </c>
      <c r="J30" s="20">
        <f t="shared" si="27"/>
        <v>0</v>
      </c>
      <c r="K30" s="20">
        <f t="shared" si="27"/>
        <v>0</v>
      </c>
      <c r="L30" s="20">
        <f t="shared" si="27"/>
        <v>0</v>
      </c>
      <c r="M30" s="20">
        <f t="shared" si="27"/>
        <v>0</v>
      </c>
      <c r="N30" s="20">
        <f t="shared" si="27"/>
        <v>0</v>
      </c>
      <c r="O30" s="91">
        <f t="shared" si="2"/>
        <v>2</v>
      </c>
    </row>
    <row r="31" spans="1:15" ht="15.75" customHeight="1" x14ac:dyDescent="0.2">
      <c r="A31" s="104" t="s">
        <v>94</v>
      </c>
      <c r="B31" s="105"/>
      <c r="C31" s="19">
        <f t="shared" ref="C31:N31" si="28">+C69+C107+C146</f>
        <v>0</v>
      </c>
      <c r="D31" s="19">
        <f t="shared" si="28"/>
        <v>3</v>
      </c>
      <c r="E31" s="19">
        <f t="shared" si="28"/>
        <v>5</v>
      </c>
      <c r="F31" s="19">
        <f t="shared" si="28"/>
        <v>5</v>
      </c>
      <c r="G31" s="19">
        <f t="shared" si="28"/>
        <v>0</v>
      </c>
      <c r="H31" s="19">
        <f t="shared" si="28"/>
        <v>3</v>
      </c>
      <c r="I31" s="19">
        <f t="shared" si="28"/>
        <v>1</v>
      </c>
      <c r="J31" s="19">
        <f t="shared" si="28"/>
        <v>8</v>
      </c>
      <c r="K31" s="19">
        <f t="shared" si="28"/>
        <v>7</v>
      </c>
      <c r="L31" s="19">
        <f t="shared" si="28"/>
        <v>5</v>
      </c>
      <c r="M31" s="19">
        <f t="shared" si="28"/>
        <v>2</v>
      </c>
      <c r="N31" s="19">
        <f t="shared" si="28"/>
        <v>1</v>
      </c>
      <c r="O31" s="90">
        <f t="shared" si="2"/>
        <v>40</v>
      </c>
    </row>
    <row r="32" spans="1:15" ht="15.75" customHeight="1" x14ac:dyDescent="0.2">
      <c r="A32" s="104" t="s">
        <v>95</v>
      </c>
      <c r="B32" s="105"/>
      <c r="C32" s="19">
        <f t="shared" ref="C32:N32" si="29">+C70+C108+C147</f>
        <v>2</v>
      </c>
      <c r="D32" s="19">
        <f t="shared" si="29"/>
        <v>1</v>
      </c>
      <c r="E32" s="19">
        <f t="shared" si="29"/>
        <v>2</v>
      </c>
      <c r="F32" s="19">
        <f t="shared" si="29"/>
        <v>0</v>
      </c>
      <c r="G32" s="19">
        <f t="shared" si="29"/>
        <v>0</v>
      </c>
      <c r="H32" s="19">
        <f t="shared" si="29"/>
        <v>0</v>
      </c>
      <c r="I32" s="19">
        <f t="shared" si="29"/>
        <v>0</v>
      </c>
      <c r="J32" s="19">
        <f t="shared" si="29"/>
        <v>1</v>
      </c>
      <c r="K32" s="19">
        <f t="shared" si="29"/>
        <v>0</v>
      </c>
      <c r="L32" s="19">
        <f t="shared" si="29"/>
        <v>0</v>
      </c>
      <c r="M32" s="19">
        <f t="shared" si="29"/>
        <v>1</v>
      </c>
      <c r="N32" s="19">
        <f t="shared" si="29"/>
        <v>1</v>
      </c>
      <c r="O32" s="90">
        <f t="shared" si="2"/>
        <v>8</v>
      </c>
    </row>
    <row r="33" spans="1:15" ht="15" customHeight="1" x14ac:dyDescent="0.2">
      <c r="A33" s="108" t="s">
        <v>96</v>
      </c>
      <c r="B33" s="109"/>
      <c r="C33" s="20">
        <f t="shared" ref="C33:N33" si="30">+C71+C109+C148</f>
        <v>1</v>
      </c>
      <c r="D33" s="20">
        <f t="shared" si="30"/>
        <v>0</v>
      </c>
      <c r="E33" s="20">
        <f t="shared" si="30"/>
        <v>0</v>
      </c>
      <c r="F33" s="20">
        <f t="shared" si="30"/>
        <v>0</v>
      </c>
      <c r="G33" s="20">
        <f t="shared" si="30"/>
        <v>0</v>
      </c>
      <c r="H33" s="20">
        <f t="shared" si="30"/>
        <v>0</v>
      </c>
      <c r="I33" s="20">
        <f t="shared" si="30"/>
        <v>0</v>
      </c>
      <c r="J33" s="20">
        <f t="shared" si="30"/>
        <v>0</v>
      </c>
      <c r="K33" s="20">
        <f t="shared" si="30"/>
        <v>0</v>
      </c>
      <c r="L33" s="20">
        <f t="shared" si="30"/>
        <v>0</v>
      </c>
      <c r="M33" s="20">
        <f t="shared" si="30"/>
        <v>0</v>
      </c>
      <c r="N33" s="20">
        <f t="shared" si="30"/>
        <v>0</v>
      </c>
      <c r="O33" s="91">
        <f t="shared" si="2"/>
        <v>1</v>
      </c>
    </row>
    <row r="34" spans="1:15" ht="15" customHeight="1" x14ac:dyDescent="0.2">
      <c r="A34" s="108" t="s">
        <v>97</v>
      </c>
      <c r="B34" s="109"/>
      <c r="C34" s="20">
        <f t="shared" ref="C34:N34" si="31">+C72+C110+C149</f>
        <v>1</v>
      </c>
      <c r="D34" s="20">
        <f t="shared" si="31"/>
        <v>1</v>
      </c>
      <c r="E34" s="20">
        <f t="shared" si="31"/>
        <v>2</v>
      </c>
      <c r="F34" s="20">
        <f t="shared" si="31"/>
        <v>0</v>
      </c>
      <c r="G34" s="20">
        <f t="shared" si="31"/>
        <v>0</v>
      </c>
      <c r="H34" s="20">
        <f t="shared" si="31"/>
        <v>0</v>
      </c>
      <c r="I34" s="20">
        <f t="shared" si="31"/>
        <v>0</v>
      </c>
      <c r="J34" s="20">
        <f t="shared" si="31"/>
        <v>1</v>
      </c>
      <c r="K34" s="20">
        <f t="shared" si="31"/>
        <v>0</v>
      </c>
      <c r="L34" s="20">
        <f t="shared" si="31"/>
        <v>1</v>
      </c>
      <c r="M34" s="20">
        <f t="shared" si="31"/>
        <v>1</v>
      </c>
      <c r="N34" s="20">
        <f t="shared" si="31"/>
        <v>1</v>
      </c>
      <c r="O34" s="91">
        <f t="shared" si="2"/>
        <v>8</v>
      </c>
    </row>
    <row r="35" spans="1:15" ht="15.75" customHeight="1" x14ac:dyDescent="0.2">
      <c r="A35" s="104" t="s">
        <v>98</v>
      </c>
      <c r="B35" s="105"/>
      <c r="C35" s="19">
        <f t="shared" ref="C35:N35" si="32">+C73+C111+C150</f>
        <v>1</v>
      </c>
      <c r="D35" s="19">
        <f t="shared" si="32"/>
        <v>0</v>
      </c>
      <c r="E35" s="19">
        <f t="shared" si="32"/>
        <v>0</v>
      </c>
      <c r="F35" s="19">
        <f t="shared" si="32"/>
        <v>0</v>
      </c>
      <c r="G35" s="19">
        <f t="shared" si="32"/>
        <v>1</v>
      </c>
      <c r="H35" s="19">
        <f t="shared" si="32"/>
        <v>0</v>
      </c>
      <c r="I35" s="19">
        <f t="shared" si="32"/>
        <v>0</v>
      </c>
      <c r="J35" s="19">
        <f t="shared" si="32"/>
        <v>0</v>
      </c>
      <c r="K35" s="19">
        <f t="shared" si="32"/>
        <v>0</v>
      </c>
      <c r="L35" s="19">
        <f t="shared" si="32"/>
        <v>0</v>
      </c>
      <c r="M35" s="19">
        <f t="shared" si="32"/>
        <v>0</v>
      </c>
      <c r="N35" s="19">
        <f t="shared" si="32"/>
        <v>0</v>
      </c>
      <c r="O35" s="90">
        <f t="shared" si="2"/>
        <v>2</v>
      </c>
    </row>
    <row r="36" spans="1:15" ht="15.75" customHeight="1" x14ac:dyDescent="0.2">
      <c r="A36" s="104" t="s">
        <v>99</v>
      </c>
      <c r="B36" s="105"/>
      <c r="C36" s="19">
        <f t="shared" ref="C36:N36" si="33">+C74+C112+C151</f>
        <v>2</v>
      </c>
      <c r="D36" s="19">
        <f t="shared" si="33"/>
        <v>0</v>
      </c>
      <c r="E36" s="19">
        <f t="shared" si="33"/>
        <v>2</v>
      </c>
      <c r="F36" s="19">
        <f t="shared" si="33"/>
        <v>0</v>
      </c>
      <c r="G36" s="19">
        <f t="shared" si="33"/>
        <v>3</v>
      </c>
      <c r="H36" s="19">
        <f t="shared" si="33"/>
        <v>2</v>
      </c>
      <c r="I36" s="19">
        <f t="shared" si="33"/>
        <v>1</v>
      </c>
      <c r="J36" s="19">
        <f t="shared" si="33"/>
        <v>1</v>
      </c>
      <c r="K36" s="19">
        <f t="shared" si="33"/>
        <v>0</v>
      </c>
      <c r="L36" s="19">
        <f t="shared" si="33"/>
        <v>3</v>
      </c>
      <c r="M36" s="19">
        <f t="shared" si="33"/>
        <v>5</v>
      </c>
      <c r="N36" s="19">
        <f t="shared" si="33"/>
        <v>1</v>
      </c>
      <c r="O36" s="90">
        <f t="shared" si="2"/>
        <v>20</v>
      </c>
    </row>
    <row r="37" spans="1:15" ht="15.75" customHeight="1" x14ac:dyDescent="0.2">
      <c r="A37" s="104" t="s">
        <v>100</v>
      </c>
      <c r="B37" s="105"/>
      <c r="C37" s="19">
        <f t="shared" ref="C37:N37" si="34">+C75+C113+C152</f>
        <v>107</v>
      </c>
      <c r="D37" s="19">
        <f t="shared" si="34"/>
        <v>124</v>
      </c>
      <c r="E37" s="19">
        <f t="shared" si="34"/>
        <v>187</v>
      </c>
      <c r="F37" s="19">
        <f t="shared" si="34"/>
        <v>239</v>
      </c>
      <c r="G37" s="19">
        <f t="shared" si="34"/>
        <v>162</v>
      </c>
      <c r="H37" s="19">
        <f t="shared" si="34"/>
        <v>198</v>
      </c>
      <c r="I37" s="19">
        <f t="shared" si="34"/>
        <v>109</v>
      </c>
      <c r="J37" s="19">
        <f t="shared" si="34"/>
        <v>199</v>
      </c>
      <c r="K37" s="19">
        <f t="shared" si="34"/>
        <v>269</v>
      </c>
      <c r="L37" s="19">
        <f t="shared" si="34"/>
        <v>263</v>
      </c>
      <c r="M37" s="19">
        <f t="shared" si="34"/>
        <v>165</v>
      </c>
      <c r="N37" s="19">
        <f t="shared" si="34"/>
        <v>131</v>
      </c>
      <c r="O37" s="90">
        <f t="shared" si="2"/>
        <v>2153</v>
      </c>
    </row>
    <row r="38" spans="1:15" ht="31.5" customHeight="1" thickBot="1" x14ac:dyDescent="0.25">
      <c r="A38" s="110" t="s">
        <v>101</v>
      </c>
      <c r="B38" s="111"/>
      <c r="C38" s="92">
        <f t="shared" ref="C38:N38" si="35">+C76+C114+C153</f>
        <v>0</v>
      </c>
      <c r="D38" s="92">
        <f t="shared" si="35"/>
        <v>0</v>
      </c>
      <c r="E38" s="92">
        <f t="shared" si="35"/>
        <v>489</v>
      </c>
      <c r="F38" s="92">
        <f t="shared" si="35"/>
        <v>0</v>
      </c>
      <c r="G38" s="92">
        <f t="shared" si="35"/>
        <v>0</v>
      </c>
      <c r="H38" s="92">
        <f t="shared" si="35"/>
        <v>0</v>
      </c>
      <c r="I38" s="92">
        <f t="shared" si="35"/>
        <v>0</v>
      </c>
      <c r="J38" s="92">
        <f t="shared" si="35"/>
        <v>0</v>
      </c>
      <c r="K38" s="92">
        <f t="shared" si="35"/>
        <v>164</v>
      </c>
      <c r="L38" s="92">
        <f t="shared" si="35"/>
        <v>0</v>
      </c>
      <c r="M38" s="92">
        <f t="shared" si="35"/>
        <v>0</v>
      </c>
      <c r="N38" s="92">
        <f t="shared" si="35"/>
        <v>0</v>
      </c>
      <c r="O38" s="93">
        <f t="shared" si="2"/>
        <v>653</v>
      </c>
    </row>
    <row r="39" spans="1:15" ht="15.75" thickBot="1" x14ac:dyDescent="0.25"/>
    <row r="40" spans="1:15" ht="18" customHeight="1" x14ac:dyDescent="0.25">
      <c r="A40" s="144" t="s">
        <v>49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6"/>
    </row>
    <row r="41" spans="1:15" ht="18" customHeight="1" x14ac:dyDescent="0.2">
      <c r="A41" s="115" t="s">
        <v>56</v>
      </c>
      <c r="B41" s="116"/>
      <c r="C41" s="66" t="s">
        <v>57</v>
      </c>
      <c r="D41" s="66" t="s">
        <v>58</v>
      </c>
      <c r="E41" s="66" t="s">
        <v>59</v>
      </c>
      <c r="F41" s="66" t="s">
        <v>60</v>
      </c>
      <c r="G41" s="66" t="s">
        <v>61</v>
      </c>
      <c r="H41" s="66" t="s">
        <v>62</v>
      </c>
      <c r="I41" s="66" t="s">
        <v>63</v>
      </c>
      <c r="J41" s="66" t="s">
        <v>64</v>
      </c>
      <c r="K41" s="66" t="s">
        <v>65</v>
      </c>
      <c r="L41" s="66" t="s">
        <v>66</v>
      </c>
      <c r="M41" s="66" t="s">
        <v>67</v>
      </c>
      <c r="N41" s="66" t="s">
        <v>68</v>
      </c>
      <c r="O41" s="68" t="s">
        <v>69</v>
      </c>
    </row>
    <row r="42" spans="1:15" ht="15.75" customHeight="1" x14ac:dyDescent="0.2">
      <c r="A42" s="104" t="s">
        <v>70</v>
      </c>
      <c r="B42" s="105"/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83">
        <f>SUM(C42:N42)</f>
        <v>0</v>
      </c>
    </row>
    <row r="43" spans="1:15" ht="15.75" customHeight="1" x14ac:dyDescent="0.2">
      <c r="A43" s="104" t="s">
        <v>71</v>
      </c>
      <c r="B43" s="105"/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83">
        <f t="shared" ref="O43:O76" si="36">SUM(C43:N43)</f>
        <v>0</v>
      </c>
    </row>
    <row r="44" spans="1:15" ht="15.75" customHeight="1" x14ac:dyDescent="0.2">
      <c r="A44" s="104" t="s">
        <v>76</v>
      </c>
      <c r="B44" s="105"/>
      <c r="C44" s="17">
        <v>0</v>
      </c>
      <c r="D44" s="17">
        <v>0</v>
      </c>
      <c r="E44" s="17">
        <v>1</v>
      </c>
      <c r="F44" s="17">
        <v>0</v>
      </c>
      <c r="G44" s="17">
        <v>1</v>
      </c>
      <c r="H44" s="17">
        <v>0</v>
      </c>
      <c r="I44" s="17">
        <v>0</v>
      </c>
      <c r="J44" s="17">
        <v>0</v>
      </c>
      <c r="K44" s="17">
        <v>1</v>
      </c>
      <c r="L44" s="17">
        <v>0</v>
      </c>
      <c r="M44" s="17">
        <v>0</v>
      </c>
      <c r="N44" s="17">
        <v>0</v>
      </c>
      <c r="O44" s="90">
        <f t="shared" si="36"/>
        <v>3</v>
      </c>
    </row>
    <row r="45" spans="1:15" ht="15.75" customHeight="1" x14ac:dyDescent="0.2">
      <c r="A45" s="104" t="s">
        <v>72</v>
      </c>
      <c r="B45" s="105"/>
      <c r="C45" s="19">
        <v>3</v>
      </c>
      <c r="D45" s="19">
        <v>3</v>
      </c>
      <c r="E45" s="19">
        <v>3</v>
      </c>
      <c r="F45" s="19">
        <v>1</v>
      </c>
      <c r="G45" s="19">
        <v>7</v>
      </c>
      <c r="H45" s="19">
        <v>3</v>
      </c>
      <c r="I45" s="19">
        <v>2</v>
      </c>
      <c r="J45" s="19">
        <v>2</v>
      </c>
      <c r="K45" s="19">
        <v>2</v>
      </c>
      <c r="L45" s="19">
        <v>9</v>
      </c>
      <c r="M45" s="19">
        <v>3</v>
      </c>
      <c r="N45" s="19">
        <v>1</v>
      </c>
      <c r="O45" s="90">
        <f t="shared" si="36"/>
        <v>39</v>
      </c>
    </row>
    <row r="46" spans="1:15" ht="15.75" customHeight="1" x14ac:dyDescent="0.2">
      <c r="A46" s="104" t="s">
        <v>77</v>
      </c>
      <c r="B46" s="105"/>
      <c r="C46" s="19">
        <v>0</v>
      </c>
      <c r="D46" s="19">
        <v>0</v>
      </c>
      <c r="E46" s="19">
        <v>3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90">
        <f t="shared" si="36"/>
        <v>3</v>
      </c>
    </row>
    <row r="47" spans="1:15" ht="15.75" customHeight="1" x14ac:dyDescent="0.2">
      <c r="A47" s="104" t="s">
        <v>73</v>
      </c>
      <c r="B47" s="105"/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90">
        <f t="shared" si="36"/>
        <v>0</v>
      </c>
    </row>
    <row r="48" spans="1:15" ht="15.75" customHeight="1" x14ac:dyDescent="0.2">
      <c r="A48" s="104" t="s">
        <v>74</v>
      </c>
      <c r="B48" s="105"/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90">
        <f t="shared" si="36"/>
        <v>0</v>
      </c>
    </row>
    <row r="49" spans="1:15" ht="15.75" customHeight="1" x14ac:dyDescent="0.2">
      <c r="A49" s="104" t="s">
        <v>75</v>
      </c>
      <c r="B49" s="105"/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90">
        <f t="shared" si="36"/>
        <v>0</v>
      </c>
    </row>
    <row r="50" spans="1:15" ht="15.75" customHeight="1" x14ac:dyDescent="0.2">
      <c r="A50" s="104" t="s">
        <v>78</v>
      </c>
      <c r="B50" s="105"/>
      <c r="C50" s="19">
        <v>0</v>
      </c>
      <c r="D50" s="19">
        <v>0</v>
      </c>
      <c r="E50" s="19">
        <v>1</v>
      </c>
      <c r="F50" s="19">
        <v>1</v>
      </c>
      <c r="G50" s="19">
        <v>0</v>
      </c>
      <c r="H50" s="19">
        <v>2</v>
      </c>
      <c r="I50" s="19">
        <v>1</v>
      </c>
      <c r="J50" s="19">
        <v>1</v>
      </c>
      <c r="K50" s="19">
        <v>1</v>
      </c>
      <c r="L50" s="19">
        <v>0</v>
      </c>
      <c r="M50" s="19">
        <v>1</v>
      </c>
      <c r="N50" s="19">
        <v>2</v>
      </c>
      <c r="O50" s="90">
        <f t="shared" si="36"/>
        <v>10</v>
      </c>
    </row>
    <row r="51" spans="1:15" ht="15.75" customHeight="1" x14ac:dyDescent="0.2">
      <c r="A51" s="104" t="s">
        <v>79</v>
      </c>
      <c r="B51" s="105"/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90">
        <f t="shared" si="36"/>
        <v>0</v>
      </c>
    </row>
    <row r="52" spans="1:15" ht="15.75" customHeight="1" x14ac:dyDescent="0.2">
      <c r="A52" s="104" t="s">
        <v>80</v>
      </c>
      <c r="B52" s="105"/>
      <c r="C52" s="19">
        <v>0</v>
      </c>
      <c r="D52" s="19">
        <v>0</v>
      </c>
      <c r="E52" s="19">
        <v>1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90">
        <f t="shared" si="36"/>
        <v>1</v>
      </c>
    </row>
    <row r="53" spans="1:15" ht="15.75" customHeight="1" x14ac:dyDescent="0.2">
      <c r="A53" s="104" t="s">
        <v>81</v>
      </c>
      <c r="B53" s="105"/>
      <c r="C53" s="19">
        <v>464</v>
      </c>
      <c r="D53" s="19">
        <v>280</v>
      </c>
      <c r="E53" s="19">
        <v>516</v>
      </c>
      <c r="F53" s="19">
        <v>344</v>
      </c>
      <c r="G53" s="19">
        <v>319</v>
      </c>
      <c r="H53" s="19">
        <v>333</v>
      </c>
      <c r="I53" s="19">
        <v>132</v>
      </c>
      <c r="J53" s="19">
        <v>329</v>
      </c>
      <c r="K53" s="19">
        <v>280</v>
      </c>
      <c r="L53" s="19">
        <v>270</v>
      </c>
      <c r="M53" s="19">
        <v>220</v>
      </c>
      <c r="N53" s="19">
        <v>121</v>
      </c>
      <c r="O53" s="90">
        <f t="shared" si="36"/>
        <v>3608</v>
      </c>
    </row>
    <row r="54" spans="1:15" ht="15.75" customHeight="1" x14ac:dyDescent="0.2">
      <c r="A54" s="104" t="s">
        <v>82</v>
      </c>
      <c r="B54" s="105"/>
      <c r="C54" s="19">
        <v>5</v>
      </c>
      <c r="D54" s="19">
        <v>5</v>
      </c>
      <c r="E54" s="19">
        <v>1</v>
      </c>
      <c r="F54" s="19">
        <v>1</v>
      </c>
      <c r="G54" s="19">
        <v>1</v>
      </c>
      <c r="H54" s="19">
        <v>3</v>
      </c>
      <c r="I54" s="19">
        <v>0</v>
      </c>
      <c r="J54" s="19">
        <v>4</v>
      </c>
      <c r="K54" s="19">
        <v>0</v>
      </c>
      <c r="L54" s="19">
        <v>8</v>
      </c>
      <c r="M54" s="19">
        <v>3</v>
      </c>
      <c r="N54" s="19">
        <v>0</v>
      </c>
      <c r="O54" s="90">
        <f t="shared" si="36"/>
        <v>31</v>
      </c>
    </row>
    <row r="55" spans="1:15" ht="15.75" customHeight="1" x14ac:dyDescent="0.2">
      <c r="A55" s="104" t="s">
        <v>83</v>
      </c>
      <c r="B55" s="105"/>
      <c r="C55" s="19">
        <v>21</v>
      </c>
      <c r="D55" s="19">
        <v>30</v>
      </c>
      <c r="E55" s="19">
        <v>24</v>
      </c>
      <c r="F55" s="19">
        <v>10</v>
      </c>
      <c r="G55" s="19">
        <v>14</v>
      </c>
      <c r="H55" s="19">
        <v>9</v>
      </c>
      <c r="I55" s="19">
        <v>3</v>
      </c>
      <c r="J55" s="19">
        <v>12</v>
      </c>
      <c r="K55" s="19">
        <v>3</v>
      </c>
      <c r="L55" s="19">
        <v>8</v>
      </c>
      <c r="M55" s="19">
        <v>3</v>
      </c>
      <c r="N55" s="19">
        <v>4</v>
      </c>
      <c r="O55" s="90">
        <f t="shared" si="36"/>
        <v>141</v>
      </c>
    </row>
    <row r="56" spans="1:15" ht="15" customHeight="1" x14ac:dyDescent="0.2">
      <c r="A56" s="108" t="s">
        <v>84</v>
      </c>
      <c r="B56" s="109"/>
      <c r="C56" s="20">
        <v>20</v>
      </c>
      <c r="D56" s="20">
        <v>27</v>
      </c>
      <c r="E56" s="20">
        <v>22</v>
      </c>
      <c r="F56" s="20">
        <v>10</v>
      </c>
      <c r="G56" s="20">
        <v>14</v>
      </c>
      <c r="H56" s="20">
        <v>8</v>
      </c>
      <c r="I56" s="20">
        <v>3</v>
      </c>
      <c r="J56" s="20">
        <v>11</v>
      </c>
      <c r="K56" s="20">
        <v>3</v>
      </c>
      <c r="L56" s="20">
        <v>7</v>
      </c>
      <c r="M56" s="20">
        <v>2</v>
      </c>
      <c r="N56" s="20">
        <v>4</v>
      </c>
      <c r="O56" s="91">
        <f t="shared" si="36"/>
        <v>131</v>
      </c>
    </row>
    <row r="57" spans="1:15" ht="15" customHeight="1" x14ac:dyDescent="0.2">
      <c r="A57" s="108" t="s">
        <v>85</v>
      </c>
      <c r="B57" s="109"/>
      <c r="C57" s="20">
        <v>1</v>
      </c>
      <c r="D57" s="20">
        <v>3</v>
      </c>
      <c r="E57" s="20">
        <v>2</v>
      </c>
      <c r="F57" s="20">
        <v>0</v>
      </c>
      <c r="G57" s="20">
        <v>0</v>
      </c>
      <c r="H57" s="20">
        <v>1</v>
      </c>
      <c r="I57" s="20">
        <v>0</v>
      </c>
      <c r="J57" s="20">
        <v>1</v>
      </c>
      <c r="K57" s="20">
        <v>0</v>
      </c>
      <c r="L57" s="20">
        <v>1</v>
      </c>
      <c r="M57" s="20">
        <v>1</v>
      </c>
      <c r="N57" s="20">
        <v>0</v>
      </c>
      <c r="O57" s="91">
        <f t="shared" si="36"/>
        <v>10</v>
      </c>
    </row>
    <row r="58" spans="1:15" ht="31.5" customHeight="1" x14ac:dyDescent="0.2">
      <c r="A58" s="104" t="s">
        <v>86</v>
      </c>
      <c r="B58" s="105"/>
      <c r="C58" s="19">
        <v>9</v>
      </c>
      <c r="D58" s="19">
        <v>0</v>
      </c>
      <c r="E58" s="19">
        <v>3</v>
      </c>
      <c r="F58" s="19">
        <v>0</v>
      </c>
      <c r="G58" s="19">
        <v>10</v>
      </c>
      <c r="H58" s="19">
        <v>6</v>
      </c>
      <c r="I58" s="19">
        <v>10</v>
      </c>
      <c r="J58" s="19">
        <v>12</v>
      </c>
      <c r="K58" s="19">
        <v>23</v>
      </c>
      <c r="L58" s="19">
        <v>13</v>
      </c>
      <c r="M58" s="19">
        <v>14</v>
      </c>
      <c r="N58" s="19">
        <v>15</v>
      </c>
      <c r="O58" s="94">
        <f>J58</f>
        <v>12</v>
      </c>
    </row>
    <row r="59" spans="1:15" ht="15.75" customHeight="1" x14ac:dyDescent="0.2">
      <c r="A59" s="104" t="s">
        <v>87</v>
      </c>
      <c r="B59" s="105"/>
      <c r="C59" s="19">
        <v>3</v>
      </c>
      <c r="D59" s="19">
        <v>8</v>
      </c>
      <c r="E59" s="19">
        <v>0</v>
      </c>
      <c r="F59" s="19">
        <v>1</v>
      </c>
      <c r="G59" s="19">
        <v>2</v>
      </c>
      <c r="H59" s="19">
        <v>1</v>
      </c>
      <c r="I59" s="19">
        <v>1</v>
      </c>
      <c r="J59" s="19">
        <v>3</v>
      </c>
      <c r="K59" s="19">
        <v>0</v>
      </c>
      <c r="L59" s="19">
        <v>6</v>
      </c>
      <c r="M59" s="19">
        <v>2</v>
      </c>
      <c r="N59" s="19">
        <v>0</v>
      </c>
      <c r="O59" s="90">
        <f t="shared" si="36"/>
        <v>27</v>
      </c>
    </row>
    <row r="60" spans="1:15" ht="15.75" customHeight="1" x14ac:dyDescent="0.2">
      <c r="A60" s="104" t="s">
        <v>88</v>
      </c>
      <c r="B60" s="105"/>
      <c r="C60" s="19">
        <v>1</v>
      </c>
      <c r="D60" s="19">
        <v>2</v>
      </c>
      <c r="E60" s="19">
        <v>1</v>
      </c>
      <c r="F60" s="19">
        <v>0</v>
      </c>
      <c r="G60" s="19">
        <v>1</v>
      </c>
      <c r="H60" s="19">
        <v>0</v>
      </c>
      <c r="I60" s="19">
        <v>0</v>
      </c>
      <c r="J60" s="19">
        <v>1</v>
      </c>
      <c r="K60" s="19">
        <v>0</v>
      </c>
      <c r="L60" s="19">
        <v>0</v>
      </c>
      <c r="M60" s="19">
        <v>0</v>
      </c>
      <c r="N60" s="19">
        <v>0</v>
      </c>
      <c r="O60" s="90">
        <f t="shared" si="36"/>
        <v>6</v>
      </c>
    </row>
    <row r="61" spans="1:15" ht="15.75" customHeight="1" x14ac:dyDescent="0.2">
      <c r="A61" s="104" t="s">
        <v>89</v>
      </c>
      <c r="B61" s="105"/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90">
        <f t="shared" si="36"/>
        <v>0</v>
      </c>
    </row>
    <row r="62" spans="1:15" ht="15.75" customHeight="1" x14ac:dyDescent="0.2">
      <c r="A62" s="104" t="s">
        <v>90</v>
      </c>
      <c r="B62" s="105"/>
      <c r="C62" s="19">
        <v>1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90">
        <f t="shared" si="36"/>
        <v>1</v>
      </c>
    </row>
    <row r="63" spans="1:15" ht="31.5" customHeight="1" x14ac:dyDescent="0.2">
      <c r="A63" s="104" t="s">
        <v>91</v>
      </c>
      <c r="B63" s="105"/>
      <c r="C63" s="19">
        <v>2</v>
      </c>
      <c r="D63" s="19">
        <v>4</v>
      </c>
      <c r="E63" s="19">
        <v>3</v>
      </c>
      <c r="F63" s="19">
        <v>2</v>
      </c>
      <c r="G63" s="19">
        <v>4</v>
      </c>
      <c r="H63" s="19">
        <v>1</v>
      </c>
      <c r="I63" s="19">
        <v>0</v>
      </c>
      <c r="J63" s="19">
        <v>0</v>
      </c>
      <c r="K63" s="19">
        <v>1</v>
      </c>
      <c r="L63" s="19">
        <v>0</v>
      </c>
      <c r="M63" s="19">
        <v>0</v>
      </c>
      <c r="N63" s="19">
        <v>1</v>
      </c>
      <c r="O63" s="90">
        <f t="shared" si="36"/>
        <v>18</v>
      </c>
    </row>
    <row r="64" spans="1:15" ht="31.5" customHeight="1" x14ac:dyDescent="0.2">
      <c r="A64" s="104" t="s">
        <v>92</v>
      </c>
      <c r="B64" s="105"/>
      <c r="C64" s="19">
        <v>2</v>
      </c>
      <c r="D64" s="19">
        <v>4</v>
      </c>
      <c r="E64" s="19">
        <v>0</v>
      </c>
      <c r="F64" s="19">
        <v>0</v>
      </c>
      <c r="G64" s="19">
        <v>1</v>
      </c>
      <c r="H64" s="19">
        <v>2</v>
      </c>
      <c r="I64" s="19">
        <v>1</v>
      </c>
      <c r="J64" s="19">
        <v>1</v>
      </c>
      <c r="K64" s="19">
        <v>1</v>
      </c>
      <c r="L64" s="19">
        <v>0</v>
      </c>
      <c r="M64" s="19">
        <v>4</v>
      </c>
      <c r="N64" s="19">
        <v>0</v>
      </c>
      <c r="O64" s="90">
        <f t="shared" si="36"/>
        <v>16</v>
      </c>
    </row>
    <row r="65" spans="1:15" ht="15.75" customHeight="1" x14ac:dyDescent="0.2">
      <c r="A65" s="104" t="s">
        <v>93</v>
      </c>
      <c r="B65" s="105"/>
      <c r="C65" s="19">
        <v>6</v>
      </c>
      <c r="D65" s="19">
        <v>0</v>
      </c>
      <c r="E65" s="19">
        <v>4</v>
      </c>
      <c r="F65" s="19">
        <v>2</v>
      </c>
      <c r="G65" s="19">
        <v>2</v>
      </c>
      <c r="H65" s="19">
        <v>2</v>
      </c>
      <c r="I65" s="19">
        <v>3</v>
      </c>
      <c r="J65" s="19">
        <v>1</v>
      </c>
      <c r="K65" s="19">
        <v>0</v>
      </c>
      <c r="L65" s="19">
        <v>1</v>
      </c>
      <c r="M65" s="19">
        <v>0</v>
      </c>
      <c r="N65" s="19">
        <v>1</v>
      </c>
      <c r="O65" s="90">
        <f t="shared" si="36"/>
        <v>22</v>
      </c>
    </row>
    <row r="66" spans="1:15" ht="15" customHeight="1" x14ac:dyDescent="0.2">
      <c r="A66" s="108" t="s">
        <v>25</v>
      </c>
      <c r="B66" s="109"/>
      <c r="C66" s="20">
        <v>4</v>
      </c>
      <c r="D66" s="20">
        <v>0</v>
      </c>
      <c r="E66" s="20">
        <v>1</v>
      </c>
      <c r="F66" s="20">
        <v>0</v>
      </c>
      <c r="G66" s="20">
        <v>2</v>
      </c>
      <c r="H66" s="20">
        <v>0</v>
      </c>
      <c r="I66" s="20">
        <v>2</v>
      </c>
      <c r="J66" s="20">
        <v>1</v>
      </c>
      <c r="K66" s="20">
        <v>0</v>
      </c>
      <c r="L66" s="20">
        <v>1</v>
      </c>
      <c r="M66" s="20">
        <v>0</v>
      </c>
      <c r="N66" s="20">
        <v>1</v>
      </c>
      <c r="O66" s="91">
        <f t="shared" si="36"/>
        <v>12</v>
      </c>
    </row>
    <row r="67" spans="1:15" ht="15" customHeight="1" x14ac:dyDescent="0.2">
      <c r="A67" s="108" t="s">
        <v>26</v>
      </c>
      <c r="B67" s="109"/>
      <c r="C67" s="20">
        <v>2</v>
      </c>
      <c r="D67" s="20">
        <v>0</v>
      </c>
      <c r="E67" s="20">
        <v>2</v>
      </c>
      <c r="F67" s="20">
        <v>2</v>
      </c>
      <c r="G67" s="20">
        <v>0</v>
      </c>
      <c r="H67" s="20">
        <v>1</v>
      </c>
      <c r="I67" s="20">
        <v>1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91">
        <f t="shared" si="36"/>
        <v>8</v>
      </c>
    </row>
    <row r="68" spans="1:15" ht="15" customHeight="1" x14ac:dyDescent="0.2">
      <c r="A68" s="108" t="s">
        <v>27</v>
      </c>
      <c r="B68" s="109"/>
      <c r="C68" s="20">
        <v>0</v>
      </c>
      <c r="D68" s="20">
        <v>0</v>
      </c>
      <c r="E68" s="20">
        <v>1</v>
      </c>
      <c r="F68" s="20">
        <v>0</v>
      </c>
      <c r="G68" s="20">
        <v>0</v>
      </c>
      <c r="H68" s="20">
        <v>1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91">
        <f t="shared" si="36"/>
        <v>2</v>
      </c>
    </row>
    <row r="69" spans="1:15" ht="15.75" customHeight="1" x14ac:dyDescent="0.2">
      <c r="A69" s="104" t="s">
        <v>94</v>
      </c>
      <c r="B69" s="105"/>
      <c r="C69" s="19">
        <v>0</v>
      </c>
      <c r="D69" s="19">
        <v>2</v>
      </c>
      <c r="E69" s="19">
        <v>2</v>
      </c>
      <c r="F69" s="19">
        <v>3</v>
      </c>
      <c r="G69" s="19">
        <v>0</v>
      </c>
      <c r="H69" s="19">
        <v>2</v>
      </c>
      <c r="I69" s="19">
        <v>1</v>
      </c>
      <c r="J69" s="19">
        <v>5</v>
      </c>
      <c r="K69" s="19">
        <v>3</v>
      </c>
      <c r="L69" s="19">
        <v>2</v>
      </c>
      <c r="M69" s="19">
        <v>1</v>
      </c>
      <c r="N69" s="19">
        <v>0</v>
      </c>
      <c r="O69" s="90">
        <f t="shared" si="36"/>
        <v>21</v>
      </c>
    </row>
    <row r="70" spans="1:15" ht="15.75" customHeight="1" x14ac:dyDescent="0.2">
      <c r="A70" s="104" t="s">
        <v>95</v>
      </c>
      <c r="B70" s="105"/>
      <c r="C70" s="19">
        <v>2</v>
      </c>
      <c r="D70" s="19">
        <v>1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1</v>
      </c>
      <c r="N70" s="19">
        <v>0</v>
      </c>
      <c r="O70" s="90">
        <f t="shared" si="36"/>
        <v>4</v>
      </c>
    </row>
    <row r="71" spans="1:15" ht="15" customHeight="1" x14ac:dyDescent="0.2">
      <c r="A71" s="108" t="s">
        <v>96</v>
      </c>
      <c r="B71" s="109"/>
      <c r="C71" s="20">
        <v>1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91">
        <f t="shared" si="36"/>
        <v>1</v>
      </c>
    </row>
    <row r="72" spans="1:15" ht="15" customHeight="1" x14ac:dyDescent="0.2">
      <c r="A72" s="108" t="s">
        <v>97</v>
      </c>
      <c r="B72" s="109"/>
      <c r="C72" s="20">
        <v>1</v>
      </c>
      <c r="D72" s="20">
        <v>1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1</v>
      </c>
      <c r="N72" s="20">
        <v>0</v>
      </c>
      <c r="O72" s="91">
        <f t="shared" si="36"/>
        <v>3</v>
      </c>
    </row>
    <row r="73" spans="1:15" ht="23.25" customHeight="1" x14ac:dyDescent="0.2">
      <c r="A73" s="104" t="s">
        <v>98</v>
      </c>
      <c r="B73" s="105"/>
      <c r="C73" s="19">
        <v>1</v>
      </c>
      <c r="D73" s="19">
        <v>0</v>
      </c>
      <c r="E73" s="19">
        <v>0</v>
      </c>
      <c r="F73" s="19">
        <v>0</v>
      </c>
      <c r="G73" s="19">
        <v>1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90">
        <f t="shared" si="36"/>
        <v>2</v>
      </c>
    </row>
    <row r="74" spans="1:15" ht="23.25" customHeight="1" x14ac:dyDescent="0.2">
      <c r="A74" s="104" t="s">
        <v>99</v>
      </c>
      <c r="B74" s="105"/>
      <c r="C74" s="19">
        <v>2</v>
      </c>
      <c r="D74" s="19">
        <v>0</v>
      </c>
      <c r="E74" s="19">
        <v>2</v>
      </c>
      <c r="F74" s="19">
        <v>0</v>
      </c>
      <c r="G74" s="19">
        <v>3</v>
      </c>
      <c r="H74" s="19">
        <v>1</v>
      </c>
      <c r="I74" s="19">
        <v>0</v>
      </c>
      <c r="J74" s="19">
        <v>1</v>
      </c>
      <c r="K74" s="19">
        <v>0</v>
      </c>
      <c r="L74" s="19">
        <v>1</v>
      </c>
      <c r="M74" s="19">
        <v>2</v>
      </c>
      <c r="N74" s="19">
        <v>0</v>
      </c>
      <c r="O74" s="90">
        <f t="shared" si="36"/>
        <v>12</v>
      </c>
    </row>
    <row r="75" spans="1:15" ht="23.25" customHeight="1" x14ac:dyDescent="0.2">
      <c r="A75" s="104" t="s">
        <v>100</v>
      </c>
      <c r="B75" s="105"/>
      <c r="C75" s="19">
        <v>107</v>
      </c>
      <c r="D75" s="19">
        <v>85</v>
      </c>
      <c r="E75" s="19">
        <v>96</v>
      </c>
      <c r="F75" s="19">
        <v>154</v>
      </c>
      <c r="G75" s="19">
        <v>82</v>
      </c>
      <c r="H75" s="19">
        <v>81</v>
      </c>
      <c r="I75" s="19">
        <v>33</v>
      </c>
      <c r="J75" s="19">
        <v>62</v>
      </c>
      <c r="K75" s="19">
        <v>142</v>
      </c>
      <c r="L75" s="19">
        <v>60</v>
      </c>
      <c r="M75" s="19">
        <v>52</v>
      </c>
      <c r="N75" s="19">
        <v>25</v>
      </c>
      <c r="O75" s="90">
        <f t="shared" si="36"/>
        <v>979</v>
      </c>
    </row>
    <row r="76" spans="1:15" ht="31.5" customHeight="1" thickBot="1" x14ac:dyDescent="0.25">
      <c r="A76" s="110" t="s">
        <v>101</v>
      </c>
      <c r="B76" s="111"/>
      <c r="C76" s="92">
        <v>0</v>
      </c>
      <c r="D76" s="92">
        <v>0</v>
      </c>
      <c r="E76" s="92">
        <v>450</v>
      </c>
      <c r="F76" s="92">
        <v>0</v>
      </c>
      <c r="G76" s="92">
        <v>0</v>
      </c>
      <c r="H76" s="92">
        <v>0</v>
      </c>
      <c r="I76" s="92">
        <v>0</v>
      </c>
      <c r="J76" s="92">
        <v>0</v>
      </c>
      <c r="K76" s="92">
        <v>164</v>
      </c>
      <c r="L76" s="92">
        <v>0</v>
      </c>
      <c r="M76" s="92">
        <v>0</v>
      </c>
      <c r="N76" s="92">
        <v>0</v>
      </c>
      <c r="O76" s="93">
        <f t="shared" si="36"/>
        <v>614</v>
      </c>
    </row>
    <row r="77" spans="1:15" ht="15.75" thickBot="1" x14ac:dyDescent="0.25"/>
    <row r="78" spans="1:15" ht="18" x14ac:dyDescent="0.25">
      <c r="A78" s="147" t="s">
        <v>50</v>
      </c>
      <c r="B78" s="148"/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9"/>
    </row>
    <row r="79" spans="1:15" ht="18" customHeight="1" x14ac:dyDescent="0.2">
      <c r="A79" s="134" t="s">
        <v>56</v>
      </c>
      <c r="B79" s="135"/>
      <c r="C79" s="63" t="s">
        <v>57</v>
      </c>
      <c r="D79" s="63" t="s">
        <v>58</v>
      </c>
      <c r="E79" s="63" t="s">
        <v>59</v>
      </c>
      <c r="F79" s="63" t="s">
        <v>60</v>
      </c>
      <c r="G79" s="63" t="s">
        <v>61</v>
      </c>
      <c r="H79" s="63" t="s">
        <v>62</v>
      </c>
      <c r="I79" s="63" t="s">
        <v>63</v>
      </c>
      <c r="J79" s="63" t="s">
        <v>64</v>
      </c>
      <c r="K79" s="63" t="s">
        <v>65</v>
      </c>
      <c r="L79" s="63" t="s">
        <v>66</v>
      </c>
      <c r="M79" s="63" t="s">
        <v>67</v>
      </c>
      <c r="N79" s="63" t="s">
        <v>68</v>
      </c>
      <c r="O79" s="64" t="s">
        <v>69</v>
      </c>
    </row>
    <row r="80" spans="1:15" ht="15.75" customHeight="1" x14ac:dyDescent="0.2">
      <c r="A80" s="126" t="s">
        <v>70</v>
      </c>
      <c r="B80" s="127"/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83">
        <f>SUM(C80:N80)</f>
        <v>0</v>
      </c>
    </row>
    <row r="81" spans="1:15" ht="15.75" customHeight="1" x14ac:dyDescent="0.2">
      <c r="A81" s="132" t="s">
        <v>71</v>
      </c>
      <c r="B81" s="133"/>
      <c r="C81" s="17"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83">
        <f t="shared" ref="O81:O114" si="37">SUM(C81:N81)</f>
        <v>0</v>
      </c>
    </row>
    <row r="82" spans="1:15" ht="15.75" customHeight="1" x14ac:dyDescent="0.2">
      <c r="A82" s="130" t="s">
        <v>76</v>
      </c>
      <c r="B82" s="131"/>
      <c r="C82" s="19">
        <v>0</v>
      </c>
      <c r="D82" s="19">
        <v>1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90">
        <f t="shared" si="37"/>
        <v>1</v>
      </c>
    </row>
    <row r="83" spans="1:15" ht="15.75" customHeight="1" x14ac:dyDescent="0.2">
      <c r="A83" s="130" t="s">
        <v>72</v>
      </c>
      <c r="B83" s="131"/>
      <c r="C83" s="19">
        <v>0</v>
      </c>
      <c r="D83" s="19">
        <v>0</v>
      </c>
      <c r="E83" s="19">
        <v>0</v>
      </c>
      <c r="F83" s="19">
        <v>1</v>
      </c>
      <c r="G83" s="19">
        <v>2</v>
      </c>
      <c r="H83" s="19">
        <v>1</v>
      </c>
      <c r="I83" s="19">
        <v>1</v>
      </c>
      <c r="J83" s="19">
        <v>0</v>
      </c>
      <c r="K83" s="19">
        <v>1</v>
      </c>
      <c r="L83" s="19">
        <v>0</v>
      </c>
      <c r="M83" s="19">
        <v>1</v>
      </c>
      <c r="N83" s="19">
        <v>1</v>
      </c>
      <c r="O83" s="90">
        <f t="shared" si="37"/>
        <v>8</v>
      </c>
    </row>
    <row r="84" spans="1:15" ht="15.75" customHeight="1" x14ac:dyDescent="0.2">
      <c r="A84" s="130" t="s">
        <v>77</v>
      </c>
      <c r="B84" s="131"/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90">
        <f t="shared" si="37"/>
        <v>0</v>
      </c>
    </row>
    <row r="85" spans="1:15" ht="15.75" customHeight="1" x14ac:dyDescent="0.2">
      <c r="A85" s="130" t="s">
        <v>73</v>
      </c>
      <c r="B85" s="131"/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90">
        <f t="shared" si="37"/>
        <v>0</v>
      </c>
    </row>
    <row r="86" spans="1:15" ht="15.75" customHeight="1" x14ac:dyDescent="0.2">
      <c r="A86" s="130" t="s">
        <v>74</v>
      </c>
      <c r="B86" s="131"/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90">
        <f t="shared" si="37"/>
        <v>0</v>
      </c>
    </row>
    <row r="87" spans="1:15" ht="15.75" customHeight="1" x14ac:dyDescent="0.2">
      <c r="A87" s="130" t="s">
        <v>75</v>
      </c>
      <c r="B87" s="131"/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90">
        <f t="shared" si="37"/>
        <v>0</v>
      </c>
    </row>
    <row r="88" spans="1:15" ht="15.75" customHeight="1" x14ac:dyDescent="0.2">
      <c r="A88" s="130" t="s">
        <v>78</v>
      </c>
      <c r="B88" s="131"/>
      <c r="C88" s="19">
        <v>0</v>
      </c>
      <c r="D88" s="19">
        <v>0</v>
      </c>
      <c r="E88" s="19">
        <v>0</v>
      </c>
      <c r="F88" s="19">
        <v>0</v>
      </c>
      <c r="G88" s="19">
        <v>2</v>
      </c>
      <c r="H88" s="19">
        <v>0</v>
      </c>
      <c r="I88" s="19">
        <v>0</v>
      </c>
      <c r="J88" s="19">
        <v>0</v>
      </c>
      <c r="K88" s="19">
        <v>0</v>
      </c>
      <c r="L88" s="19">
        <v>2</v>
      </c>
      <c r="M88" s="19">
        <v>1</v>
      </c>
      <c r="N88" s="19">
        <v>0</v>
      </c>
      <c r="O88" s="90">
        <f t="shared" si="37"/>
        <v>5</v>
      </c>
    </row>
    <row r="89" spans="1:15" ht="15.75" customHeight="1" x14ac:dyDescent="0.2">
      <c r="A89" s="130" t="s">
        <v>79</v>
      </c>
      <c r="B89" s="131"/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90">
        <f t="shared" si="37"/>
        <v>0</v>
      </c>
    </row>
    <row r="90" spans="1:15" ht="15.75" customHeight="1" x14ac:dyDescent="0.2">
      <c r="A90" s="130" t="s">
        <v>80</v>
      </c>
      <c r="B90" s="131"/>
      <c r="C90" s="19">
        <v>0</v>
      </c>
      <c r="D90" s="19">
        <v>0</v>
      </c>
      <c r="E90" s="19">
        <v>1</v>
      </c>
      <c r="F90" s="19">
        <v>0</v>
      </c>
      <c r="G90" s="19">
        <v>1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90">
        <f t="shared" si="37"/>
        <v>2</v>
      </c>
    </row>
    <row r="91" spans="1:15" ht="15.75" customHeight="1" x14ac:dyDescent="0.2">
      <c r="A91" s="130" t="s">
        <v>81</v>
      </c>
      <c r="B91" s="131"/>
      <c r="C91" s="19">
        <v>51</v>
      </c>
      <c r="D91" s="19">
        <v>32</v>
      </c>
      <c r="E91" s="19">
        <v>57</v>
      </c>
      <c r="F91" s="19">
        <v>39</v>
      </c>
      <c r="G91" s="19">
        <v>40</v>
      </c>
      <c r="H91" s="19">
        <v>37</v>
      </c>
      <c r="I91" s="19">
        <v>14</v>
      </c>
      <c r="J91" s="19">
        <v>47</v>
      </c>
      <c r="K91" s="19">
        <v>28</v>
      </c>
      <c r="L91" s="19">
        <v>48</v>
      </c>
      <c r="M91" s="19">
        <v>39</v>
      </c>
      <c r="N91" s="19">
        <v>22</v>
      </c>
      <c r="O91" s="90">
        <f t="shared" si="37"/>
        <v>454</v>
      </c>
    </row>
    <row r="92" spans="1:15" ht="15.75" customHeight="1" x14ac:dyDescent="0.2">
      <c r="A92" s="130" t="s">
        <v>82</v>
      </c>
      <c r="B92" s="131"/>
      <c r="C92" s="19">
        <v>11</v>
      </c>
      <c r="D92" s="19">
        <v>3</v>
      </c>
      <c r="E92" s="19">
        <v>1</v>
      </c>
      <c r="F92" s="19">
        <v>0</v>
      </c>
      <c r="G92" s="19">
        <v>3</v>
      </c>
      <c r="H92" s="19">
        <v>3</v>
      </c>
      <c r="I92" s="19">
        <v>0</v>
      </c>
      <c r="J92" s="19">
        <v>2</v>
      </c>
      <c r="K92" s="19">
        <v>2</v>
      </c>
      <c r="L92" s="19">
        <v>4</v>
      </c>
      <c r="M92" s="19">
        <v>2</v>
      </c>
      <c r="N92" s="19">
        <v>2</v>
      </c>
      <c r="O92" s="90">
        <f t="shared" si="37"/>
        <v>33</v>
      </c>
    </row>
    <row r="93" spans="1:15" ht="15.75" customHeight="1" x14ac:dyDescent="0.2">
      <c r="A93" s="126" t="s">
        <v>83</v>
      </c>
      <c r="B93" s="127"/>
      <c r="C93" s="19">
        <v>3</v>
      </c>
      <c r="D93" s="19">
        <v>6</v>
      </c>
      <c r="E93" s="19">
        <v>1</v>
      </c>
      <c r="F93" s="19">
        <v>0</v>
      </c>
      <c r="G93" s="19">
        <v>2</v>
      </c>
      <c r="H93" s="19">
        <v>2</v>
      </c>
      <c r="I93" s="19">
        <v>0</v>
      </c>
      <c r="J93" s="19">
        <v>2</v>
      </c>
      <c r="K93" s="19">
        <v>2</v>
      </c>
      <c r="L93" s="19">
        <v>3</v>
      </c>
      <c r="M93" s="19">
        <v>1</v>
      </c>
      <c r="N93" s="19">
        <v>0</v>
      </c>
      <c r="O93" s="90">
        <f t="shared" si="37"/>
        <v>22</v>
      </c>
    </row>
    <row r="94" spans="1:15" ht="15.75" customHeight="1" x14ac:dyDescent="0.2">
      <c r="A94" s="128" t="s">
        <v>84</v>
      </c>
      <c r="B94" s="129"/>
      <c r="C94" s="20">
        <v>3</v>
      </c>
      <c r="D94" s="20">
        <v>6</v>
      </c>
      <c r="E94" s="20">
        <v>1</v>
      </c>
      <c r="F94" s="20">
        <v>0</v>
      </c>
      <c r="G94" s="20">
        <v>2</v>
      </c>
      <c r="H94" s="20">
        <v>2</v>
      </c>
      <c r="I94" s="20">
        <v>0</v>
      </c>
      <c r="J94" s="20">
        <v>2</v>
      </c>
      <c r="K94" s="20">
        <v>2</v>
      </c>
      <c r="L94" s="20">
        <v>2</v>
      </c>
      <c r="M94" s="20">
        <v>1</v>
      </c>
      <c r="N94" s="20">
        <v>0</v>
      </c>
      <c r="O94" s="91">
        <f t="shared" si="37"/>
        <v>21</v>
      </c>
    </row>
    <row r="95" spans="1:15" ht="15" customHeight="1" x14ac:dyDescent="0.2">
      <c r="A95" s="124" t="s">
        <v>85</v>
      </c>
      <c r="B95" s="125"/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1</v>
      </c>
      <c r="M95" s="20">
        <v>0</v>
      </c>
      <c r="N95" s="20">
        <v>0</v>
      </c>
      <c r="O95" s="91">
        <f t="shared" si="37"/>
        <v>1</v>
      </c>
    </row>
    <row r="96" spans="1:15" ht="31.5" customHeight="1" x14ac:dyDescent="0.2">
      <c r="A96" s="130" t="s">
        <v>86</v>
      </c>
      <c r="B96" s="131"/>
      <c r="C96" s="19">
        <v>2</v>
      </c>
      <c r="D96" s="19">
        <v>0</v>
      </c>
      <c r="E96" s="19">
        <v>0</v>
      </c>
      <c r="F96" s="19">
        <v>0</v>
      </c>
      <c r="G96" s="19">
        <v>1</v>
      </c>
      <c r="H96" s="19">
        <v>2</v>
      </c>
      <c r="I96" s="19">
        <v>1</v>
      </c>
      <c r="J96" s="19">
        <v>2</v>
      </c>
      <c r="K96" s="19">
        <v>2</v>
      </c>
      <c r="L96" s="19">
        <v>3</v>
      </c>
      <c r="M96" s="19">
        <v>7</v>
      </c>
      <c r="N96" s="19">
        <v>8</v>
      </c>
      <c r="O96" s="94">
        <f>J96</f>
        <v>2</v>
      </c>
    </row>
    <row r="97" spans="1:15" ht="15.75" customHeight="1" x14ac:dyDescent="0.2">
      <c r="A97" s="130" t="s">
        <v>87</v>
      </c>
      <c r="B97" s="131"/>
      <c r="C97" s="19">
        <v>0</v>
      </c>
      <c r="D97" s="19">
        <v>5</v>
      </c>
      <c r="E97" s="19">
        <v>0</v>
      </c>
      <c r="F97" s="19">
        <v>0</v>
      </c>
      <c r="G97" s="19">
        <v>1</v>
      </c>
      <c r="H97" s="19">
        <v>0</v>
      </c>
      <c r="I97" s="19">
        <v>1</v>
      </c>
      <c r="J97" s="19">
        <v>1</v>
      </c>
      <c r="K97" s="19">
        <v>1</v>
      </c>
      <c r="L97" s="19">
        <v>0</v>
      </c>
      <c r="M97" s="19">
        <v>0</v>
      </c>
      <c r="N97" s="19">
        <v>0</v>
      </c>
      <c r="O97" s="90">
        <f t="shared" si="37"/>
        <v>9</v>
      </c>
    </row>
    <row r="98" spans="1:15" ht="15.75" customHeight="1" x14ac:dyDescent="0.2">
      <c r="A98" s="130" t="s">
        <v>88</v>
      </c>
      <c r="B98" s="131"/>
      <c r="C98" s="19">
        <v>1</v>
      </c>
      <c r="D98" s="19">
        <v>1</v>
      </c>
      <c r="E98" s="19">
        <v>1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90">
        <f t="shared" si="37"/>
        <v>3</v>
      </c>
    </row>
    <row r="99" spans="1:15" ht="15.75" customHeight="1" x14ac:dyDescent="0.2">
      <c r="A99" s="130" t="s">
        <v>89</v>
      </c>
      <c r="B99" s="131"/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90">
        <f t="shared" si="37"/>
        <v>0</v>
      </c>
    </row>
    <row r="100" spans="1:15" ht="15.75" customHeight="1" x14ac:dyDescent="0.2">
      <c r="A100" s="130" t="s">
        <v>90</v>
      </c>
      <c r="B100" s="131"/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90">
        <f t="shared" si="37"/>
        <v>0</v>
      </c>
    </row>
    <row r="101" spans="1:15" ht="31.5" customHeight="1" x14ac:dyDescent="0.2">
      <c r="A101" s="130" t="s">
        <v>91</v>
      </c>
      <c r="B101" s="131"/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90">
        <f t="shared" si="37"/>
        <v>0</v>
      </c>
    </row>
    <row r="102" spans="1:15" ht="31.5" customHeight="1" x14ac:dyDescent="0.2">
      <c r="A102" s="130" t="s">
        <v>92</v>
      </c>
      <c r="B102" s="131"/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1</v>
      </c>
      <c r="N102" s="19">
        <v>0</v>
      </c>
      <c r="O102" s="90">
        <f t="shared" si="37"/>
        <v>1</v>
      </c>
    </row>
    <row r="103" spans="1:15" ht="15.75" customHeight="1" x14ac:dyDescent="0.2">
      <c r="A103" s="126" t="s">
        <v>93</v>
      </c>
      <c r="B103" s="127"/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90">
        <f t="shared" si="37"/>
        <v>0</v>
      </c>
    </row>
    <row r="104" spans="1:15" ht="15.75" customHeight="1" x14ac:dyDescent="0.2">
      <c r="A104" s="128" t="s">
        <v>25</v>
      </c>
      <c r="B104" s="129"/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91">
        <f t="shared" si="37"/>
        <v>0</v>
      </c>
    </row>
    <row r="105" spans="1:15" ht="15" customHeight="1" x14ac:dyDescent="0.2">
      <c r="A105" s="128" t="s">
        <v>26</v>
      </c>
      <c r="B105" s="129"/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91">
        <f t="shared" si="37"/>
        <v>0</v>
      </c>
    </row>
    <row r="106" spans="1:15" ht="15" customHeight="1" x14ac:dyDescent="0.2">
      <c r="A106" s="124" t="s">
        <v>27</v>
      </c>
      <c r="B106" s="125"/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91">
        <f t="shared" si="37"/>
        <v>0</v>
      </c>
    </row>
    <row r="107" spans="1:15" ht="15.75" customHeight="1" x14ac:dyDescent="0.2">
      <c r="A107" s="130" t="s">
        <v>94</v>
      </c>
      <c r="B107" s="131"/>
      <c r="C107" s="19">
        <v>0</v>
      </c>
      <c r="D107" s="19">
        <v>1</v>
      </c>
      <c r="E107" s="19">
        <v>2</v>
      </c>
      <c r="F107" s="19">
        <v>2</v>
      </c>
      <c r="G107" s="19">
        <v>0</v>
      </c>
      <c r="H107" s="19">
        <v>0</v>
      </c>
      <c r="I107" s="19">
        <v>0</v>
      </c>
      <c r="J107" s="19">
        <v>2</v>
      </c>
      <c r="K107" s="19">
        <v>3</v>
      </c>
      <c r="L107" s="19">
        <v>1</v>
      </c>
      <c r="M107" s="19">
        <v>0</v>
      </c>
      <c r="N107" s="19">
        <v>0</v>
      </c>
      <c r="O107" s="90">
        <f t="shared" si="37"/>
        <v>11</v>
      </c>
    </row>
    <row r="108" spans="1:15" ht="15.75" customHeight="1" x14ac:dyDescent="0.2">
      <c r="A108" s="126" t="s">
        <v>95</v>
      </c>
      <c r="B108" s="127"/>
      <c r="C108" s="19">
        <v>0</v>
      </c>
      <c r="D108" s="19">
        <v>0</v>
      </c>
      <c r="E108" s="19">
        <v>1</v>
      </c>
      <c r="F108" s="19">
        <v>0</v>
      </c>
      <c r="G108" s="19">
        <v>0</v>
      </c>
      <c r="H108" s="19">
        <v>0</v>
      </c>
      <c r="I108" s="19">
        <v>0</v>
      </c>
      <c r="J108" s="19">
        <v>1</v>
      </c>
      <c r="K108" s="19">
        <v>0</v>
      </c>
      <c r="L108" s="19">
        <v>0</v>
      </c>
      <c r="M108" s="19">
        <v>0</v>
      </c>
      <c r="N108" s="19">
        <v>1</v>
      </c>
      <c r="O108" s="90">
        <f t="shared" si="37"/>
        <v>3</v>
      </c>
    </row>
    <row r="109" spans="1:15" ht="15.75" customHeight="1" x14ac:dyDescent="0.2">
      <c r="A109" s="128" t="s">
        <v>96</v>
      </c>
      <c r="B109" s="129"/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91">
        <f t="shared" si="37"/>
        <v>0</v>
      </c>
    </row>
    <row r="110" spans="1:15" ht="15" customHeight="1" x14ac:dyDescent="0.2">
      <c r="A110" s="124" t="s">
        <v>97</v>
      </c>
      <c r="B110" s="125"/>
      <c r="C110" s="20">
        <v>0</v>
      </c>
      <c r="D110" s="20">
        <v>0</v>
      </c>
      <c r="E110" s="20">
        <v>1</v>
      </c>
      <c r="F110" s="20">
        <v>0</v>
      </c>
      <c r="G110" s="20">
        <v>0</v>
      </c>
      <c r="H110" s="20">
        <v>0</v>
      </c>
      <c r="I110" s="20">
        <v>0</v>
      </c>
      <c r="J110" s="20">
        <v>1</v>
      </c>
      <c r="K110" s="20">
        <v>0</v>
      </c>
      <c r="L110" s="20">
        <v>1</v>
      </c>
      <c r="M110" s="20">
        <v>0</v>
      </c>
      <c r="N110" s="20">
        <v>1</v>
      </c>
      <c r="O110" s="91">
        <f t="shared" si="37"/>
        <v>4</v>
      </c>
    </row>
    <row r="111" spans="1:15" ht="15.75" customHeight="1" x14ac:dyDescent="0.2">
      <c r="A111" s="130" t="s">
        <v>98</v>
      </c>
      <c r="B111" s="131"/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90">
        <f t="shared" si="37"/>
        <v>0</v>
      </c>
    </row>
    <row r="112" spans="1:15" ht="15.75" customHeight="1" x14ac:dyDescent="0.2">
      <c r="A112" s="130" t="s">
        <v>99</v>
      </c>
      <c r="B112" s="131"/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1</v>
      </c>
      <c r="I112" s="19">
        <v>1</v>
      </c>
      <c r="J112" s="19">
        <v>0</v>
      </c>
      <c r="K112" s="19">
        <v>0</v>
      </c>
      <c r="L112" s="19">
        <v>0</v>
      </c>
      <c r="M112" s="19">
        <v>2</v>
      </c>
      <c r="N112" s="19">
        <v>0</v>
      </c>
      <c r="O112" s="90">
        <f t="shared" si="37"/>
        <v>4</v>
      </c>
    </row>
    <row r="113" spans="1:15" ht="15.75" customHeight="1" x14ac:dyDescent="0.2">
      <c r="A113" s="130" t="s">
        <v>100</v>
      </c>
      <c r="B113" s="131"/>
      <c r="C113" s="19">
        <v>0</v>
      </c>
      <c r="D113" s="19">
        <v>15</v>
      </c>
      <c r="E113" s="19">
        <v>10</v>
      </c>
      <c r="F113" s="19">
        <v>17</v>
      </c>
      <c r="G113" s="19">
        <v>10</v>
      </c>
      <c r="H113" s="19">
        <v>10</v>
      </c>
      <c r="I113" s="19">
        <v>4</v>
      </c>
      <c r="J113" s="19">
        <v>10</v>
      </c>
      <c r="K113" s="19">
        <v>27</v>
      </c>
      <c r="L113" s="19">
        <v>11</v>
      </c>
      <c r="M113" s="19">
        <v>9</v>
      </c>
      <c r="N113" s="19">
        <v>6</v>
      </c>
      <c r="O113" s="90">
        <f t="shared" si="37"/>
        <v>129</v>
      </c>
    </row>
    <row r="114" spans="1:15" ht="31.5" customHeight="1" thickBot="1" x14ac:dyDescent="0.25">
      <c r="A114" s="137" t="s">
        <v>101</v>
      </c>
      <c r="B114" s="138"/>
      <c r="C114" s="92">
        <v>0</v>
      </c>
      <c r="D114" s="92">
        <v>0</v>
      </c>
      <c r="E114" s="92">
        <v>29</v>
      </c>
      <c r="F114" s="92">
        <v>0</v>
      </c>
      <c r="G114" s="92">
        <v>0</v>
      </c>
      <c r="H114" s="92">
        <v>0</v>
      </c>
      <c r="I114" s="92">
        <v>0</v>
      </c>
      <c r="J114" s="92">
        <v>0</v>
      </c>
      <c r="K114" s="92">
        <v>0</v>
      </c>
      <c r="L114" s="92">
        <v>0</v>
      </c>
      <c r="M114" s="92">
        <v>0</v>
      </c>
      <c r="N114" s="92">
        <v>0</v>
      </c>
      <c r="O114" s="93">
        <f t="shared" si="37"/>
        <v>29</v>
      </c>
    </row>
    <row r="116" spans="1:15" ht="15.75" thickBot="1" x14ac:dyDescent="0.25"/>
    <row r="117" spans="1:15" ht="18" x14ac:dyDescent="0.25">
      <c r="A117" s="144" t="s">
        <v>51</v>
      </c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6"/>
    </row>
    <row r="118" spans="1:15" ht="24" customHeight="1" x14ac:dyDescent="0.2">
      <c r="A118" s="115" t="s">
        <v>56</v>
      </c>
      <c r="B118" s="116"/>
      <c r="C118" s="66" t="s">
        <v>57</v>
      </c>
      <c r="D118" s="66" t="s">
        <v>58</v>
      </c>
      <c r="E118" s="66" t="s">
        <v>59</v>
      </c>
      <c r="F118" s="66" t="s">
        <v>60</v>
      </c>
      <c r="G118" s="66" t="s">
        <v>61</v>
      </c>
      <c r="H118" s="66" t="s">
        <v>62</v>
      </c>
      <c r="I118" s="66" t="s">
        <v>63</v>
      </c>
      <c r="J118" s="66" t="s">
        <v>64</v>
      </c>
      <c r="K118" s="66" t="s">
        <v>65</v>
      </c>
      <c r="L118" s="66" t="s">
        <v>66</v>
      </c>
      <c r="M118" s="66" t="s">
        <v>67</v>
      </c>
      <c r="N118" s="66" t="s">
        <v>68</v>
      </c>
      <c r="O118" s="68" t="s">
        <v>69</v>
      </c>
    </row>
    <row r="119" spans="1:15" ht="15.75" customHeight="1" x14ac:dyDescent="0.2">
      <c r="A119" s="104" t="s">
        <v>70</v>
      </c>
      <c r="B119" s="105"/>
      <c r="C119" s="17">
        <v>81</v>
      </c>
      <c r="D119" s="17">
        <v>95</v>
      </c>
      <c r="E119" s="17">
        <v>111</v>
      </c>
      <c r="F119" s="17">
        <v>81</v>
      </c>
      <c r="G119" s="17">
        <v>108</v>
      </c>
      <c r="H119" s="17">
        <v>117</v>
      </c>
      <c r="I119" s="17">
        <v>60</v>
      </c>
      <c r="J119" s="17">
        <v>126</v>
      </c>
      <c r="K119" s="17">
        <v>97</v>
      </c>
      <c r="L119" s="17">
        <v>122</v>
      </c>
      <c r="M119" s="17">
        <v>96</v>
      </c>
      <c r="N119" s="17">
        <v>46</v>
      </c>
      <c r="O119" s="83">
        <f>SUM(C119:N119)</f>
        <v>1140</v>
      </c>
    </row>
    <row r="120" spans="1:15" ht="15.75" customHeight="1" x14ac:dyDescent="0.2">
      <c r="A120" s="104" t="s">
        <v>71</v>
      </c>
      <c r="B120" s="105"/>
      <c r="C120" s="17">
        <v>81</v>
      </c>
      <c r="D120" s="17">
        <v>94</v>
      </c>
      <c r="E120" s="17">
        <v>110</v>
      </c>
      <c r="F120" s="17">
        <v>78</v>
      </c>
      <c r="G120" s="17">
        <v>105</v>
      </c>
      <c r="H120" s="17">
        <v>105</v>
      </c>
      <c r="I120" s="17">
        <v>48</v>
      </c>
      <c r="J120" s="17">
        <v>114</v>
      </c>
      <c r="K120" s="17">
        <v>92</v>
      </c>
      <c r="L120" s="17">
        <v>113</v>
      </c>
      <c r="M120" s="17">
        <v>89</v>
      </c>
      <c r="N120" s="17">
        <v>46</v>
      </c>
      <c r="O120" s="83">
        <f t="shared" ref="O120:O153" si="38">SUM(C120:N120)</f>
        <v>1075</v>
      </c>
    </row>
    <row r="121" spans="1:15" ht="15.75" customHeight="1" x14ac:dyDescent="0.2">
      <c r="A121" s="104" t="s">
        <v>76</v>
      </c>
      <c r="B121" s="105"/>
      <c r="C121" s="17">
        <v>2</v>
      </c>
      <c r="D121" s="17">
        <v>2</v>
      </c>
      <c r="E121" s="17">
        <v>1</v>
      </c>
      <c r="F121" s="17">
        <v>5</v>
      </c>
      <c r="G121" s="17">
        <v>5</v>
      </c>
      <c r="H121" s="17">
        <v>5</v>
      </c>
      <c r="I121" s="17">
        <v>0</v>
      </c>
      <c r="J121" s="17">
        <v>13</v>
      </c>
      <c r="K121" s="17">
        <v>6</v>
      </c>
      <c r="L121" s="17">
        <v>3</v>
      </c>
      <c r="M121" s="17">
        <v>7</v>
      </c>
      <c r="N121" s="17">
        <v>1</v>
      </c>
      <c r="O121" s="90">
        <f t="shared" si="38"/>
        <v>50</v>
      </c>
    </row>
    <row r="122" spans="1:15" ht="15.75" customHeight="1" x14ac:dyDescent="0.2">
      <c r="A122" s="104" t="s">
        <v>72</v>
      </c>
      <c r="B122" s="105"/>
      <c r="C122" s="19">
        <v>0</v>
      </c>
      <c r="D122" s="19">
        <v>0</v>
      </c>
      <c r="E122" s="19">
        <v>0</v>
      </c>
      <c r="F122" s="19">
        <v>0</v>
      </c>
      <c r="G122" s="19">
        <v>3</v>
      </c>
      <c r="H122" s="19">
        <v>5</v>
      </c>
      <c r="I122" s="19">
        <v>0</v>
      </c>
      <c r="J122" s="19">
        <v>3</v>
      </c>
      <c r="K122" s="19">
        <v>2</v>
      </c>
      <c r="L122" s="19">
        <v>1</v>
      </c>
      <c r="M122" s="19">
        <v>2</v>
      </c>
      <c r="N122" s="19">
        <v>0</v>
      </c>
      <c r="O122" s="90">
        <f t="shared" si="38"/>
        <v>16</v>
      </c>
    </row>
    <row r="123" spans="1:15" ht="15.75" customHeight="1" x14ac:dyDescent="0.2">
      <c r="A123" s="104" t="s">
        <v>77</v>
      </c>
      <c r="B123" s="105"/>
      <c r="C123" s="19">
        <v>0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9</v>
      </c>
      <c r="K123" s="19">
        <v>0</v>
      </c>
      <c r="L123" s="19">
        <v>0</v>
      </c>
      <c r="M123" s="19">
        <v>0</v>
      </c>
      <c r="N123" s="19">
        <v>0</v>
      </c>
      <c r="O123" s="90">
        <f t="shared" si="38"/>
        <v>9</v>
      </c>
    </row>
    <row r="124" spans="1:15" ht="15.75" customHeight="1" x14ac:dyDescent="0.2">
      <c r="A124" s="104" t="s">
        <v>73</v>
      </c>
      <c r="B124" s="105"/>
      <c r="C124" s="19">
        <v>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90">
        <f t="shared" si="38"/>
        <v>0</v>
      </c>
    </row>
    <row r="125" spans="1:15" ht="15.75" customHeight="1" x14ac:dyDescent="0.2">
      <c r="A125" s="104" t="s">
        <v>74</v>
      </c>
      <c r="B125" s="105"/>
      <c r="C125" s="19">
        <v>0</v>
      </c>
      <c r="D125" s="19">
        <v>0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90">
        <f t="shared" si="38"/>
        <v>0</v>
      </c>
    </row>
    <row r="126" spans="1:15" ht="15.75" customHeight="1" x14ac:dyDescent="0.2">
      <c r="A126" s="104" t="s">
        <v>75</v>
      </c>
      <c r="B126" s="105"/>
      <c r="C126" s="19">
        <v>0</v>
      </c>
      <c r="D126" s="19">
        <v>8</v>
      </c>
      <c r="E126" s="19">
        <v>12</v>
      </c>
      <c r="F126" s="19">
        <v>9</v>
      </c>
      <c r="G126" s="19">
        <v>7</v>
      </c>
      <c r="H126" s="19">
        <v>6</v>
      </c>
      <c r="I126" s="19">
        <v>6</v>
      </c>
      <c r="J126" s="19">
        <v>10</v>
      </c>
      <c r="K126" s="19">
        <v>8</v>
      </c>
      <c r="L126" s="19">
        <v>10</v>
      </c>
      <c r="M126" s="19">
        <v>11</v>
      </c>
      <c r="N126" s="19">
        <v>4</v>
      </c>
      <c r="O126" s="90">
        <f t="shared" si="38"/>
        <v>91</v>
      </c>
    </row>
    <row r="127" spans="1:15" ht="15.75" customHeight="1" x14ac:dyDescent="0.2">
      <c r="A127" s="104" t="s">
        <v>78</v>
      </c>
      <c r="B127" s="105"/>
      <c r="C127" s="19">
        <v>0</v>
      </c>
      <c r="D127" s="19">
        <v>3</v>
      </c>
      <c r="E127" s="19">
        <v>4</v>
      </c>
      <c r="F127" s="19">
        <v>1</v>
      </c>
      <c r="G127" s="19">
        <v>6</v>
      </c>
      <c r="H127" s="19">
        <v>5</v>
      </c>
      <c r="I127" s="19">
        <v>0</v>
      </c>
      <c r="J127" s="19">
        <v>3</v>
      </c>
      <c r="K127" s="19">
        <v>5</v>
      </c>
      <c r="L127" s="19">
        <v>11</v>
      </c>
      <c r="M127" s="19">
        <v>9</v>
      </c>
      <c r="N127" s="19">
        <v>2</v>
      </c>
      <c r="O127" s="90">
        <f t="shared" si="38"/>
        <v>49</v>
      </c>
    </row>
    <row r="128" spans="1:15" ht="15.75" customHeight="1" x14ac:dyDescent="0.2">
      <c r="A128" s="104" t="s">
        <v>79</v>
      </c>
      <c r="B128" s="105"/>
      <c r="C128" s="19">
        <v>0</v>
      </c>
      <c r="D128" s="19">
        <v>3</v>
      </c>
      <c r="E128" s="19">
        <v>4</v>
      </c>
      <c r="F128" s="19">
        <v>0</v>
      </c>
      <c r="G128" s="19">
        <v>4</v>
      </c>
      <c r="H128" s="19">
        <v>4</v>
      </c>
      <c r="I128" s="19">
        <v>1</v>
      </c>
      <c r="J128" s="19">
        <v>3</v>
      </c>
      <c r="K128" s="19">
        <v>3</v>
      </c>
      <c r="L128" s="19">
        <v>2</v>
      </c>
      <c r="M128" s="19">
        <v>5</v>
      </c>
      <c r="N128" s="19">
        <v>1</v>
      </c>
      <c r="O128" s="90">
        <f t="shared" si="38"/>
        <v>30</v>
      </c>
    </row>
    <row r="129" spans="1:15" ht="15.75" customHeight="1" x14ac:dyDescent="0.2">
      <c r="A129" s="104" t="s">
        <v>80</v>
      </c>
      <c r="B129" s="105"/>
      <c r="C129" s="19">
        <v>0</v>
      </c>
      <c r="D129" s="19">
        <v>3</v>
      </c>
      <c r="E129" s="19">
        <v>3</v>
      </c>
      <c r="F129" s="19">
        <v>1</v>
      </c>
      <c r="G129" s="19">
        <v>0</v>
      </c>
      <c r="H129" s="19">
        <v>0</v>
      </c>
      <c r="I129" s="19">
        <v>2</v>
      </c>
      <c r="J129" s="19">
        <v>1</v>
      </c>
      <c r="K129" s="19">
        <v>3</v>
      </c>
      <c r="L129" s="19">
        <v>6</v>
      </c>
      <c r="M129" s="19">
        <v>3</v>
      </c>
      <c r="N129" s="19">
        <v>3</v>
      </c>
      <c r="O129" s="90">
        <f t="shared" si="38"/>
        <v>25</v>
      </c>
    </row>
    <row r="130" spans="1:15" ht="15.75" customHeight="1" x14ac:dyDescent="0.2">
      <c r="A130" s="104" t="s">
        <v>81</v>
      </c>
      <c r="B130" s="105"/>
      <c r="C130" s="19">
        <v>108</v>
      </c>
      <c r="D130" s="19">
        <v>185</v>
      </c>
      <c r="E130" s="19">
        <v>261</v>
      </c>
      <c r="F130" s="19">
        <v>248</v>
      </c>
      <c r="G130" s="19">
        <v>312</v>
      </c>
      <c r="H130" s="19">
        <v>422</v>
      </c>
      <c r="I130" s="19">
        <v>206</v>
      </c>
      <c r="J130" s="19">
        <v>473</v>
      </c>
      <c r="K130" s="19">
        <v>422</v>
      </c>
      <c r="L130" s="19">
        <v>499</v>
      </c>
      <c r="M130" s="19">
        <v>452</v>
      </c>
      <c r="N130" s="19">
        <v>262</v>
      </c>
      <c r="O130" s="90">
        <f t="shared" si="38"/>
        <v>3850</v>
      </c>
    </row>
    <row r="131" spans="1:15" ht="15.75" customHeight="1" x14ac:dyDescent="0.2">
      <c r="A131" s="104" t="s">
        <v>82</v>
      </c>
      <c r="B131" s="105"/>
      <c r="C131" s="19">
        <v>0</v>
      </c>
      <c r="D131" s="19">
        <v>3</v>
      </c>
      <c r="E131" s="19">
        <v>7</v>
      </c>
      <c r="F131" s="19">
        <v>10</v>
      </c>
      <c r="G131" s="19">
        <v>7</v>
      </c>
      <c r="H131" s="19">
        <v>15</v>
      </c>
      <c r="I131" s="19">
        <v>9</v>
      </c>
      <c r="J131" s="19">
        <v>17</v>
      </c>
      <c r="K131" s="19">
        <v>14</v>
      </c>
      <c r="L131" s="19">
        <v>18</v>
      </c>
      <c r="M131" s="19">
        <v>12</v>
      </c>
      <c r="N131" s="19">
        <v>8</v>
      </c>
      <c r="O131" s="90">
        <f t="shared" si="38"/>
        <v>120</v>
      </c>
    </row>
    <row r="132" spans="1:15" ht="15.75" customHeight="1" x14ac:dyDescent="0.2">
      <c r="A132" s="104" t="s">
        <v>83</v>
      </c>
      <c r="B132" s="105"/>
      <c r="C132" s="19">
        <v>0</v>
      </c>
      <c r="D132" s="19">
        <v>1</v>
      </c>
      <c r="E132" s="19">
        <v>4</v>
      </c>
      <c r="F132" s="19">
        <v>11</v>
      </c>
      <c r="G132" s="19">
        <v>18</v>
      </c>
      <c r="H132" s="19">
        <v>6</v>
      </c>
      <c r="I132" s="19">
        <v>17</v>
      </c>
      <c r="J132" s="19">
        <v>27</v>
      </c>
      <c r="K132" s="19">
        <v>20</v>
      </c>
      <c r="L132" s="19">
        <v>25</v>
      </c>
      <c r="M132" s="19">
        <v>13</v>
      </c>
      <c r="N132" s="19">
        <v>12</v>
      </c>
      <c r="O132" s="90">
        <f t="shared" si="38"/>
        <v>154</v>
      </c>
    </row>
    <row r="133" spans="1:15" ht="15" customHeight="1" x14ac:dyDescent="0.2">
      <c r="A133" s="108" t="s">
        <v>84</v>
      </c>
      <c r="B133" s="109"/>
      <c r="C133" s="20">
        <v>0</v>
      </c>
      <c r="D133" s="20">
        <v>1</v>
      </c>
      <c r="E133" s="20">
        <v>4</v>
      </c>
      <c r="F133" s="20">
        <v>11</v>
      </c>
      <c r="G133" s="20">
        <v>18</v>
      </c>
      <c r="H133" s="20">
        <v>6</v>
      </c>
      <c r="I133" s="20">
        <v>17</v>
      </c>
      <c r="J133" s="20">
        <v>27</v>
      </c>
      <c r="K133" s="20">
        <v>20</v>
      </c>
      <c r="L133" s="20">
        <v>24</v>
      </c>
      <c r="M133" s="20">
        <v>13</v>
      </c>
      <c r="N133" s="20">
        <v>12</v>
      </c>
      <c r="O133" s="91">
        <f t="shared" si="38"/>
        <v>153</v>
      </c>
    </row>
    <row r="134" spans="1:15" ht="15" customHeight="1" x14ac:dyDescent="0.2">
      <c r="A134" s="108" t="s">
        <v>85</v>
      </c>
      <c r="B134" s="109"/>
      <c r="C134" s="20">
        <v>0</v>
      </c>
      <c r="D134" s="20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1</v>
      </c>
      <c r="M134" s="20">
        <v>0</v>
      </c>
      <c r="N134" s="20">
        <v>0</v>
      </c>
      <c r="O134" s="91">
        <f t="shared" si="38"/>
        <v>1</v>
      </c>
    </row>
    <row r="135" spans="1:15" ht="31.5" customHeight="1" x14ac:dyDescent="0.2">
      <c r="A135" s="104" t="s">
        <v>86</v>
      </c>
      <c r="B135" s="105"/>
      <c r="C135" s="19">
        <v>0</v>
      </c>
      <c r="D135" s="19">
        <v>0</v>
      </c>
      <c r="E135" s="19">
        <v>0</v>
      </c>
      <c r="F135" s="19">
        <v>0</v>
      </c>
      <c r="G135" s="19">
        <v>2</v>
      </c>
      <c r="H135" s="19">
        <v>12</v>
      </c>
      <c r="I135" s="19">
        <v>6</v>
      </c>
      <c r="J135" s="19">
        <v>13</v>
      </c>
      <c r="K135" s="19">
        <v>9</v>
      </c>
      <c r="L135" s="19">
        <v>8</v>
      </c>
      <c r="M135" s="19">
        <v>25</v>
      </c>
      <c r="N135" s="19">
        <v>31</v>
      </c>
      <c r="O135" s="94">
        <f>J135</f>
        <v>13</v>
      </c>
    </row>
    <row r="136" spans="1:15" ht="15.75" customHeight="1" x14ac:dyDescent="0.2">
      <c r="A136" s="104" t="s">
        <v>87</v>
      </c>
      <c r="B136" s="105"/>
      <c r="C136" s="19">
        <v>0</v>
      </c>
      <c r="D136" s="19">
        <v>0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90">
        <f t="shared" si="38"/>
        <v>0</v>
      </c>
    </row>
    <row r="137" spans="1:15" ht="15.75" customHeight="1" x14ac:dyDescent="0.2">
      <c r="A137" s="104" t="s">
        <v>88</v>
      </c>
      <c r="B137" s="105"/>
      <c r="C137" s="19">
        <v>0</v>
      </c>
      <c r="D137" s="19">
        <v>0</v>
      </c>
      <c r="E137" s="19">
        <v>0</v>
      </c>
      <c r="F137" s="19">
        <v>0</v>
      </c>
      <c r="G137" s="19">
        <v>1</v>
      </c>
      <c r="H137" s="19">
        <v>0</v>
      </c>
      <c r="I137" s="19">
        <v>0</v>
      </c>
      <c r="J137" s="19">
        <v>0</v>
      </c>
      <c r="K137" s="19">
        <v>1</v>
      </c>
      <c r="L137" s="19">
        <v>0</v>
      </c>
      <c r="M137" s="19">
        <v>0</v>
      </c>
      <c r="N137" s="19">
        <v>0</v>
      </c>
      <c r="O137" s="90">
        <f t="shared" si="38"/>
        <v>2</v>
      </c>
    </row>
    <row r="138" spans="1:15" ht="15.75" customHeight="1" x14ac:dyDescent="0.2">
      <c r="A138" s="104" t="s">
        <v>89</v>
      </c>
      <c r="B138" s="105"/>
      <c r="C138" s="19">
        <v>0</v>
      </c>
      <c r="D138" s="19">
        <v>0</v>
      </c>
      <c r="E138" s="19">
        <v>0</v>
      </c>
      <c r="F138" s="19">
        <v>0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19">
        <v>0</v>
      </c>
      <c r="O138" s="90">
        <f t="shared" si="38"/>
        <v>0</v>
      </c>
    </row>
    <row r="139" spans="1:15" ht="15.75" customHeight="1" x14ac:dyDescent="0.2">
      <c r="A139" s="104" t="s">
        <v>90</v>
      </c>
      <c r="B139" s="105"/>
      <c r="C139" s="19">
        <v>0</v>
      </c>
      <c r="D139" s="19">
        <v>0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19">
        <v>0</v>
      </c>
      <c r="O139" s="90">
        <f t="shared" si="38"/>
        <v>0</v>
      </c>
    </row>
    <row r="140" spans="1:15" ht="31.5" customHeight="1" x14ac:dyDescent="0.2">
      <c r="A140" s="104" t="s">
        <v>91</v>
      </c>
      <c r="B140" s="105"/>
      <c r="C140" s="19">
        <v>0</v>
      </c>
      <c r="D140" s="19">
        <v>0</v>
      </c>
      <c r="E140" s="19">
        <v>0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1</v>
      </c>
      <c r="N140" s="19">
        <v>2</v>
      </c>
      <c r="O140" s="90">
        <f t="shared" si="38"/>
        <v>3</v>
      </c>
    </row>
    <row r="141" spans="1:15" ht="31.5" customHeight="1" x14ac:dyDescent="0.2">
      <c r="A141" s="104" t="s">
        <v>92</v>
      </c>
      <c r="B141" s="105"/>
      <c r="C141" s="19">
        <v>0</v>
      </c>
      <c r="D141" s="19">
        <v>0</v>
      </c>
      <c r="E141" s="19">
        <v>1</v>
      </c>
      <c r="F141" s="19">
        <v>0</v>
      </c>
      <c r="G141" s="19">
        <v>1</v>
      </c>
      <c r="H141" s="19">
        <v>0</v>
      </c>
      <c r="I141" s="19">
        <v>0</v>
      </c>
      <c r="J141" s="19">
        <v>0</v>
      </c>
      <c r="K141" s="19">
        <v>1</v>
      </c>
      <c r="L141" s="19">
        <v>1</v>
      </c>
      <c r="M141" s="19">
        <v>1</v>
      </c>
      <c r="N141" s="19">
        <v>1</v>
      </c>
      <c r="O141" s="90">
        <f t="shared" si="38"/>
        <v>6</v>
      </c>
    </row>
    <row r="142" spans="1:15" ht="15.75" customHeight="1" x14ac:dyDescent="0.2">
      <c r="A142" s="104" t="s">
        <v>93</v>
      </c>
      <c r="B142" s="105"/>
      <c r="C142" s="19">
        <v>0</v>
      </c>
      <c r="D142" s="19">
        <v>0</v>
      </c>
      <c r="E142" s="19">
        <v>1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  <c r="O142" s="90">
        <f t="shared" si="38"/>
        <v>1</v>
      </c>
    </row>
    <row r="143" spans="1:15" ht="15" customHeight="1" x14ac:dyDescent="0.2">
      <c r="A143" s="108" t="s">
        <v>25</v>
      </c>
      <c r="B143" s="109"/>
      <c r="C143" s="20">
        <v>0</v>
      </c>
      <c r="D143" s="20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91">
        <f t="shared" si="38"/>
        <v>0</v>
      </c>
    </row>
    <row r="144" spans="1:15" ht="15" customHeight="1" x14ac:dyDescent="0.2">
      <c r="A144" s="108" t="s">
        <v>26</v>
      </c>
      <c r="B144" s="109"/>
      <c r="C144" s="20">
        <v>0</v>
      </c>
      <c r="D144" s="20">
        <v>0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91">
        <f t="shared" si="38"/>
        <v>0</v>
      </c>
    </row>
    <row r="145" spans="1:15" ht="15" customHeight="1" x14ac:dyDescent="0.2">
      <c r="A145" s="108" t="s">
        <v>27</v>
      </c>
      <c r="B145" s="109"/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91">
        <f t="shared" si="38"/>
        <v>0</v>
      </c>
    </row>
    <row r="146" spans="1:15" ht="15.75" customHeight="1" x14ac:dyDescent="0.2">
      <c r="A146" s="104" t="s">
        <v>94</v>
      </c>
      <c r="B146" s="105"/>
      <c r="C146" s="19">
        <v>0</v>
      </c>
      <c r="D146" s="19">
        <v>0</v>
      </c>
      <c r="E146" s="19">
        <v>1</v>
      </c>
      <c r="F146" s="19">
        <v>0</v>
      </c>
      <c r="G146" s="19">
        <v>0</v>
      </c>
      <c r="H146" s="19">
        <v>1</v>
      </c>
      <c r="I146" s="19">
        <v>0</v>
      </c>
      <c r="J146" s="19">
        <v>1</v>
      </c>
      <c r="K146" s="19">
        <v>1</v>
      </c>
      <c r="L146" s="19">
        <v>2</v>
      </c>
      <c r="M146" s="19">
        <v>1</v>
      </c>
      <c r="N146" s="19">
        <v>1</v>
      </c>
      <c r="O146" s="90">
        <f t="shared" si="38"/>
        <v>8</v>
      </c>
    </row>
    <row r="147" spans="1:15" ht="15.75" customHeight="1" x14ac:dyDescent="0.2">
      <c r="A147" s="104" t="s">
        <v>95</v>
      </c>
      <c r="B147" s="105"/>
      <c r="C147" s="19">
        <v>0</v>
      </c>
      <c r="D147" s="19">
        <v>0</v>
      </c>
      <c r="E147" s="19">
        <v>1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90">
        <f t="shared" si="38"/>
        <v>1</v>
      </c>
    </row>
    <row r="148" spans="1:15" ht="15" customHeight="1" x14ac:dyDescent="0.2">
      <c r="A148" s="108" t="s">
        <v>96</v>
      </c>
      <c r="B148" s="109"/>
      <c r="C148" s="20">
        <v>0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91">
        <f t="shared" si="38"/>
        <v>0</v>
      </c>
    </row>
    <row r="149" spans="1:15" ht="15" customHeight="1" x14ac:dyDescent="0.2">
      <c r="A149" s="108" t="s">
        <v>97</v>
      </c>
      <c r="B149" s="109"/>
      <c r="C149" s="20">
        <v>0</v>
      </c>
      <c r="D149" s="20">
        <v>0</v>
      </c>
      <c r="E149" s="20">
        <v>1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91">
        <f t="shared" si="38"/>
        <v>1</v>
      </c>
    </row>
    <row r="150" spans="1:15" ht="15.75" customHeight="1" x14ac:dyDescent="0.2">
      <c r="A150" s="104" t="s">
        <v>98</v>
      </c>
      <c r="B150" s="105"/>
      <c r="C150" s="19">
        <v>0</v>
      </c>
      <c r="D150" s="19">
        <v>0</v>
      </c>
      <c r="E150" s="19">
        <v>0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90">
        <f t="shared" si="38"/>
        <v>0</v>
      </c>
    </row>
    <row r="151" spans="1:15" ht="15.75" customHeight="1" x14ac:dyDescent="0.2">
      <c r="A151" s="104" t="s">
        <v>99</v>
      </c>
      <c r="B151" s="105"/>
      <c r="C151" s="19">
        <v>0</v>
      </c>
      <c r="D151" s="19">
        <v>0</v>
      </c>
      <c r="E151" s="19">
        <v>0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2</v>
      </c>
      <c r="M151" s="19">
        <v>1</v>
      </c>
      <c r="N151" s="19">
        <v>1</v>
      </c>
      <c r="O151" s="90">
        <f t="shared" si="38"/>
        <v>4</v>
      </c>
    </row>
    <row r="152" spans="1:15" ht="15.75" customHeight="1" x14ac:dyDescent="0.2">
      <c r="A152" s="104" t="s">
        <v>100</v>
      </c>
      <c r="B152" s="105"/>
      <c r="C152" s="19">
        <v>0</v>
      </c>
      <c r="D152" s="19">
        <v>24</v>
      </c>
      <c r="E152" s="19">
        <v>81</v>
      </c>
      <c r="F152" s="19">
        <v>68</v>
      </c>
      <c r="G152" s="19">
        <v>70</v>
      </c>
      <c r="H152" s="19">
        <v>107</v>
      </c>
      <c r="I152" s="19">
        <v>72</v>
      </c>
      <c r="J152" s="19">
        <v>127</v>
      </c>
      <c r="K152" s="19">
        <v>100</v>
      </c>
      <c r="L152" s="19">
        <v>192</v>
      </c>
      <c r="M152" s="19">
        <v>104</v>
      </c>
      <c r="N152" s="19">
        <v>100</v>
      </c>
      <c r="O152" s="90">
        <f t="shared" si="38"/>
        <v>1045</v>
      </c>
    </row>
    <row r="153" spans="1:15" ht="31.5" customHeight="1" thickBot="1" x14ac:dyDescent="0.25">
      <c r="A153" s="110" t="s">
        <v>101</v>
      </c>
      <c r="B153" s="111"/>
      <c r="C153" s="92">
        <v>0</v>
      </c>
      <c r="D153" s="92">
        <v>0</v>
      </c>
      <c r="E153" s="92">
        <v>10</v>
      </c>
      <c r="F153" s="92">
        <v>0</v>
      </c>
      <c r="G153" s="92">
        <v>0</v>
      </c>
      <c r="H153" s="92">
        <v>0</v>
      </c>
      <c r="I153" s="92">
        <v>0</v>
      </c>
      <c r="J153" s="92">
        <v>0</v>
      </c>
      <c r="K153" s="92">
        <v>0</v>
      </c>
      <c r="L153" s="92">
        <v>0</v>
      </c>
      <c r="M153" s="92">
        <v>0</v>
      </c>
      <c r="N153" s="92">
        <v>0</v>
      </c>
      <c r="O153" s="93">
        <f t="shared" si="38"/>
        <v>10</v>
      </c>
    </row>
    <row r="156" spans="1:15" x14ac:dyDescent="0.2">
      <c r="A156" s="136" t="s">
        <v>103</v>
      </c>
      <c r="B156" s="136"/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</row>
  </sheetData>
  <mergeCells count="150">
    <mergeCell ref="A151:B151"/>
    <mergeCell ref="A152:B152"/>
    <mergeCell ref="A153:B153"/>
    <mergeCell ref="A146:B146"/>
    <mergeCell ref="A147:B147"/>
    <mergeCell ref="A148:B148"/>
    <mergeCell ref="A149:B149"/>
    <mergeCell ref="A150:B150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32:B132"/>
    <mergeCell ref="A133:B133"/>
    <mergeCell ref="A134:B134"/>
    <mergeCell ref="A135:B135"/>
    <mergeCell ref="A136:B136"/>
    <mergeCell ref="A126:B126"/>
    <mergeCell ref="A127:B127"/>
    <mergeCell ref="A128:B128"/>
    <mergeCell ref="A129:B129"/>
    <mergeCell ref="A130:B130"/>
    <mergeCell ref="A131:B131"/>
    <mergeCell ref="A120:B120"/>
    <mergeCell ref="A121:B121"/>
    <mergeCell ref="A122:B122"/>
    <mergeCell ref="A123:B123"/>
    <mergeCell ref="A124:B124"/>
    <mergeCell ref="A125:B125"/>
    <mergeCell ref="A112:B112"/>
    <mergeCell ref="A113:B113"/>
    <mergeCell ref="A114:B114"/>
    <mergeCell ref="A117:O117"/>
    <mergeCell ref="A118:B118"/>
    <mergeCell ref="A119:B119"/>
    <mergeCell ref="A107:B107"/>
    <mergeCell ref="A108:B108"/>
    <mergeCell ref="A109:B109"/>
    <mergeCell ref="A110:B110"/>
    <mergeCell ref="A111:B111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93:B93"/>
    <mergeCell ref="A94:B94"/>
    <mergeCell ref="A95:B95"/>
    <mergeCell ref="A96:B96"/>
    <mergeCell ref="A97:B97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4:B74"/>
    <mergeCell ref="A75:B75"/>
    <mergeCell ref="A76:B76"/>
    <mergeCell ref="A78:O78"/>
    <mergeCell ref="A79:B79"/>
    <mergeCell ref="A80:B80"/>
    <mergeCell ref="A69:B69"/>
    <mergeCell ref="A70:B70"/>
    <mergeCell ref="A71:B71"/>
    <mergeCell ref="A72:B72"/>
    <mergeCell ref="A73:B73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55:B55"/>
    <mergeCell ref="A56:B56"/>
    <mergeCell ref="A57:B57"/>
    <mergeCell ref="A58:B58"/>
    <mergeCell ref="A59:B59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6:B36"/>
    <mergeCell ref="A37:B37"/>
    <mergeCell ref="A38:B38"/>
    <mergeCell ref="A41:B41"/>
    <mergeCell ref="A42:B42"/>
    <mergeCell ref="A32:B32"/>
    <mergeCell ref="A33:B33"/>
    <mergeCell ref="A34:B34"/>
    <mergeCell ref="A35:B35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56:N156"/>
    <mergeCell ref="A1:O1"/>
    <mergeCell ref="A2:O2"/>
    <mergeCell ref="A40:O40"/>
    <mergeCell ref="A5:B5"/>
    <mergeCell ref="A6:B6"/>
    <mergeCell ref="A7:B7"/>
    <mergeCell ref="A8:B8"/>
    <mergeCell ref="A9:B9"/>
    <mergeCell ref="A10:B10"/>
    <mergeCell ref="A3:B3"/>
    <mergeCell ref="A4:B4"/>
    <mergeCell ref="A17:B17"/>
    <mergeCell ref="A18:B18"/>
    <mergeCell ref="A19:B19"/>
    <mergeCell ref="A20:B20"/>
    <mergeCell ref="A21:B21"/>
    <mergeCell ref="A11:B11"/>
    <mergeCell ref="A12:B12"/>
    <mergeCell ref="A13:B13"/>
    <mergeCell ref="A14:B14"/>
    <mergeCell ref="A15:B15"/>
    <mergeCell ref="A16:B16"/>
    <mergeCell ref="A31:B31"/>
  </mergeCells>
  <printOptions horizontalCentered="1"/>
  <pageMargins left="0.9055118110236221" right="0.70866141732283472" top="0.94488188976377963" bottom="0.94488188976377963" header="0.31496062992125984" footer="0.31496062992125984"/>
  <pageSetup scale="65" orientation="landscape" r:id="rId1"/>
  <headerFooter>
    <oddHeader>&amp;L&amp;G&amp;C&amp;"Century Gothic,Negrita"&amp;12PODER JUDICIAL DEL ESTADO DE TLAXCALA
CONTRALORÍA&amp;R&amp;G&amp;K00+000____</oddHeader>
    <oddFooter>&amp;L&amp;"Century Gothic,Normal"&amp;10Fecha de Actualización: 06/03/2017
Fecha de Validación: 06/03/2017
Área Responsable de la Información: Contraloría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00000"/>
  </sheetPr>
  <dimension ref="A1:Q157"/>
  <sheetViews>
    <sheetView zoomScaleNormal="100" workbookViewId="0">
      <selection activeCell="A118" sqref="A118:O118"/>
    </sheetView>
  </sheetViews>
  <sheetFormatPr baseColWidth="10" defaultColWidth="0" defaultRowHeight="14.25" x14ac:dyDescent="0.2"/>
  <cols>
    <col min="1" max="1" width="20.42578125" style="14" customWidth="1"/>
    <col min="2" max="2" width="28.7109375" style="14" customWidth="1"/>
    <col min="3" max="3" width="9.7109375" style="14" customWidth="1"/>
    <col min="4" max="10" width="9.7109375" style="1" customWidth="1"/>
    <col min="11" max="14" width="9.7109375" style="7" customWidth="1"/>
    <col min="15" max="15" width="9.7109375" style="1" customWidth="1"/>
    <col min="16" max="16" width="11.42578125" style="1" customWidth="1"/>
    <col min="17" max="17" width="0" style="1" hidden="1" customWidth="1"/>
    <col min="18" max="16384" width="11.42578125" style="1" hidden="1"/>
  </cols>
  <sheetData>
    <row r="1" spans="1:15" ht="27" customHeight="1" x14ac:dyDescent="0.25">
      <c r="A1" s="142" t="s">
        <v>55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1:15" ht="18" customHeight="1" x14ac:dyDescent="0.2">
      <c r="A2" s="143" t="s">
        <v>52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15" ht="18" x14ac:dyDescent="0.25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</row>
    <row r="4" spans="1:15" ht="30" customHeight="1" x14ac:dyDescent="0.2">
      <c r="A4" s="135" t="s">
        <v>56</v>
      </c>
      <c r="B4" s="135"/>
      <c r="C4" s="34" t="s">
        <v>57</v>
      </c>
      <c r="D4" s="34" t="s">
        <v>58</v>
      </c>
      <c r="E4" s="34" t="s">
        <v>59</v>
      </c>
      <c r="F4" s="34" t="s">
        <v>60</v>
      </c>
      <c r="G4" s="34" t="s">
        <v>61</v>
      </c>
      <c r="H4" s="34" t="s">
        <v>62</v>
      </c>
      <c r="I4" s="34" t="s">
        <v>63</v>
      </c>
      <c r="J4" s="34" t="s">
        <v>64</v>
      </c>
      <c r="K4" s="34" t="s">
        <v>65</v>
      </c>
      <c r="L4" s="34" t="s">
        <v>66</v>
      </c>
      <c r="M4" s="34" t="s">
        <v>67</v>
      </c>
      <c r="N4" s="34" t="s">
        <v>68</v>
      </c>
      <c r="O4" s="34" t="s">
        <v>69</v>
      </c>
    </row>
    <row r="5" spans="1:15" ht="15.75" customHeight="1" x14ac:dyDescent="0.2">
      <c r="A5" s="153" t="s">
        <v>70</v>
      </c>
      <c r="B5" s="127"/>
      <c r="C5" s="17">
        <f t="shared" ref="C5:N5" si="0">+C43+C81+C120</f>
        <v>67</v>
      </c>
      <c r="D5" s="17">
        <f t="shared" si="0"/>
        <v>31</v>
      </c>
      <c r="E5" s="17">
        <f t="shared" si="0"/>
        <v>61</v>
      </c>
      <c r="F5" s="17">
        <f t="shared" si="0"/>
        <v>57</v>
      </c>
      <c r="G5" s="17">
        <f t="shared" si="0"/>
        <v>59</v>
      </c>
      <c r="H5" s="17">
        <f t="shared" si="0"/>
        <v>68</v>
      </c>
      <c r="I5" s="17">
        <f t="shared" si="0"/>
        <v>33</v>
      </c>
      <c r="J5" s="17">
        <f t="shared" si="0"/>
        <v>96</v>
      </c>
      <c r="K5" s="17">
        <f t="shared" si="0"/>
        <v>62</v>
      </c>
      <c r="L5" s="17">
        <f t="shared" si="0"/>
        <v>56</v>
      </c>
      <c r="M5" s="17">
        <f t="shared" si="0"/>
        <v>50</v>
      </c>
      <c r="N5" s="17">
        <f t="shared" si="0"/>
        <v>29</v>
      </c>
      <c r="O5" s="17">
        <f>SUM(C5:N5)</f>
        <v>669</v>
      </c>
    </row>
    <row r="6" spans="1:15" ht="15.75" customHeight="1" x14ac:dyDescent="0.2">
      <c r="A6" s="150" t="s">
        <v>71</v>
      </c>
      <c r="B6" s="133"/>
      <c r="C6" s="17">
        <f t="shared" ref="C6:N6" si="1">+C44+C82+C121</f>
        <v>63</v>
      </c>
      <c r="D6" s="17">
        <f t="shared" si="1"/>
        <v>30</v>
      </c>
      <c r="E6" s="17">
        <f t="shared" si="1"/>
        <v>57</v>
      </c>
      <c r="F6" s="17">
        <f t="shared" si="1"/>
        <v>54</v>
      </c>
      <c r="G6" s="17">
        <f t="shared" si="1"/>
        <v>56</v>
      </c>
      <c r="H6" s="17">
        <f t="shared" si="1"/>
        <v>68</v>
      </c>
      <c r="I6" s="17">
        <f t="shared" si="1"/>
        <v>33</v>
      </c>
      <c r="J6" s="17">
        <f t="shared" si="1"/>
        <v>48</v>
      </c>
      <c r="K6" s="17">
        <f t="shared" si="1"/>
        <v>62</v>
      </c>
      <c r="L6" s="17">
        <f t="shared" si="1"/>
        <v>57</v>
      </c>
      <c r="M6" s="17">
        <f t="shared" si="1"/>
        <v>50</v>
      </c>
      <c r="N6" s="17">
        <f t="shared" si="1"/>
        <v>29</v>
      </c>
      <c r="O6" s="17">
        <f t="shared" ref="O6:O39" si="2">SUM(C6:N6)</f>
        <v>607</v>
      </c>
    </row>
    <row r="7" spans="1:15" ht="15.75" customHeight="1" x14ac:dyDescent="0.2">
      <c r="A7" s="151" t="s">
        <v>76</v>
      </c>
      <c r="B7" s="131"/>
      <c r="C7" s="19">
        <f t="shared" ref="C7:N7" si="3">+C45+C83+C122</f>
        <v>8</v>
      </c>
      <c r="D7" s="19">
        <f t="shared" si="3"/>
        <v>6</v>
      </c>
      <c r="E7" s="19">
        <f t="shared" si="3"/>
        <v>5</v>
      </c>
      <c r="F7" s="19">
        <f t="shared" si="3"/>
        <v>3</v>
      </c>
      <c r="G7" s="19">
        <f t="shared" si="3"/>
        <v>10</v>
      </c>
      <c r="H7" s="19">
        <f t="shared" si="3"/>
        <v>8</v>
      </c>
      <c r="I7" s="19">
        <f t="shared" si="3"/>
        <v>2</v>
      </c>
      <c r="J7" s="19">
        <f t="shared" si="3"/>
        <v>16</v>
      </c>
      <c r="K7" s="19">
        <f t="shared" si="3"/>
        <v>6</v>
      </c>
      <c r="L7" s="19">
        <f t="shared" si="3"/>
        <v>10</v>
      </c>
      <c r="M7" s="19">
        <f t="shared" si="3"/>
        <v>13</v>
      </c>
      <c r="N7" s="19">
        <f t="shared" si="3"/>
        <v>3</v>
      </c>
      <c r="O7" s="19">
        <f t="shared" si="2"/>
        <v>90</v>
      </c>
    </row>
    <row r="8" spans="1:15" ht="15.75" customHeight="1" x14ac:dyDescent="0.2">
      <c r="A8" s="151" t="s">
        <v>72</v>
      </c>
      <c r="B8" s="131"/>
      <c r="C8" s="19">
        <f t="shared" ref="C8:N8" si="4">+C46+C84+C123</f>
        <v>1</v>
      </c>
      <c r="D8" s="19">
        <f t="shared" si="4"/>
        <v>2</v>
      </c>
      <c r="E8" s="19">
        <f t="shared" si="4"/>
        <v>3</v>
      </c>
      <c r="F8" s="19">
        <f t="shared" si="4"/>
        <v>2</v>
      </c>
      <c r="G8" s="19">
        <f t="shared" si="4"/>
        <v>2</v>
      </c>
      <c r="H8" s="19">
        <f t="shared" si="4"/>
        <v>3</v>
      </c>
      <c r="I8" s="19">
        <f t="shared" si="4"/>
        <v>6</v>
      </c>
      <c r="J8" s="19">
        <f t="shared" si="4"/>
        <v>4</v>
      </c>
      <c r="K8" s="19">
        <f t="shared" si="4"/>
        <v>3</v>
      </c>
      <c r="L8" s="19">
        <f t="shared" si="4"/>
        <v>3</v>
      </c>
      <c r="M8" s="19">
        <f t="shared" si="4"/>
        <v>2</v>
      </c>
      <c r="N8" s="19">
        <f t="shared" si="4"/>
        <v>2</v>
      </c>
      <c r="O8" s="19">
        <f t="shared" si="2"/>
        <v>33</v>
      </c>
    </row>
    <row r="9" spans="1:15" ht="15.75" customHeight="1" x14ac:dyDescent="0.2">
      <c r="A9" s="151" t="s">
        <v>77</v>
      </c>
      <c r="B9" s="131"/>
      <c r="C9" s="19">
        <f t="shared" ref="C9:N9" si="5">+C47+C85+C124</f>
        <v>0</v>
      </c>
      <c r="D9" s="19">
        <f t="shared" si="5"/>
        <v>0</v>
      </c>
      <c r="E9" s="19">
        <f t="shared" si="5"/>
        <v>0</v>
      </c>
      <c r="F9" s="19">
        <f t="shared" si="5"/>
        <v>0</v>
      </c>
      <c r="G9" s="19">
        <f t="shared" si="5"/>
        <v>0</v>
      </c>
      <c r="H9" s="19">
        <f t="shared" si="5"/>
        <v>0</v>
      </c>
      <c r="I9" s="19">
        <f t="shared" si="5"/>
        <v>0</v>
      </c>
      <c r="J9" s="19">
        <f t="shared" si="5"/>
        <v>0</v>
      </c>
      <c r="K9" s="19">
        <f t="shared" si="5"/>
        <v>0</v>
      </c>
      <c r="L9" s="19">
        <f t="shared" si="5"/>
        <v>0</v>
      </c>
      <c r="M9" s="19">
        <f t="shared" si="5"/>
        <v>0</v>
      </c>
      <c r="N9" s="19">
        <f t="shared" si="5"/>
        <v>0</v>
      </c>
      <c r="O9" s="19">
        <f t="shared" si="2"/>
        <v>0</v>
      </c>
    </row>
    <row r="10" spans="1:15" ht="15.75" customHeight="1" x14ac:dyDescent="0.2">
      <c r="A10" s="151" t="s">
        <v>73</v>
      </c>
      <c r="B10" s="131"/>
      <c r="C10" s="19">
        <f t="shared" ref="C10:N10" si="6">+C48+C86+C125</f>
        <v>0</v>
      </c>
      <c r="D10" s="19">
        <f t="shared" si="6"/>
        <v>0</v>
      </c>
      <c r="E10" s="19">
        <f t="shared" si="6"/>
        <v>0</v>
      </c>
      <c r="F10" s="19">
        <f t="shared" si="6"/>
        <v>0</v>
      </c>
      <c r="G10" s="19">
        <f t="shared" si="6"/>
        <v>0</v>
      </c>
      <c r="H10" s="19">
        <f t="shared" si="6"/>
        <v>0</v>
      </c>
      <c r="I10" s="19">
        <f t="shared" si="6"/>
        <v>0</v>
      </c>
      <c r="J10" s="19">
        <f t="shared" si="6"/>
        <v>0</v>
      </c>
      <c r="K10" s="19">
        <f t="shared" si="6"/>
        <v>0</v>
      </c>
      <c r="L10" s="19">
        <f t="shared" si="6"/>
        <v>0</v>
      </c>
      <c r="M10" s="19">
        <f t="shared" si="6"/>
        <v>0</v>
      </c>
      <c r="N10" s="19">
        <f t="shared" si="6"/>
        <v>0</v>
      </c>
      <c r="O10" s="19">
        <f t="shared" si="2"/>
        <v>0</v>
      </c>
    </row>
    <row r="11" spans="1:15" ht="15.75" customHeight="1" x14ac:dyDescent="0.2">
      <c r="A11" s="151" t="s">
        <v>74</v>
      </c>
      <c r="B11" s="131"/>
      <c r="C11" s="19">
        <f t="shared" ref="C11:N11" si="7">+C49+C87+C126</f>
        <v>0</v>
      </c>
      <c r="D11" s="19">
        <f t="shared" si="7"/>
        <v>0</v>
      </c>
      <c r="E11" s="19">
        <f t="shared" si="7"/>
        <v>0</v>
      </c>
      <c r="F11" s="19">
        <f t="shared" si="7"/>
        <v>0</v>
      </c>
      <c r="G11" s="19">
        <f t="shared" si="7"/>
        <v>0</v>
      </c>
      <c r="H11" s="19">
        <f t="shared" si="7"/>
        <v>0</v>
      </c>
      <c r="I11" s="19">
        <f t="shared" si="7"/>
        <v>0</v>
      </c>
      <c r="J11" s="19">
        <f t="shared" si="7"/>
        <v>0</v>
      </c>
      <c r="K11" s="19">
        <f t="shared" si="7"/>
        <v>0</v>
      </c>
      <c r="L11" s="19">
        <f t="shared" si="7"/>
        <v>0</v>
      </c>
      <c r="M11" s="19">
        <f t="shared" si="7"/>
        <v>0</v>
      </c>
      <c r="N11" s="19">
        <f t="shared" si="7"/>
        <v>0</v>
      </c>
      <c r="O11" s="19">
        <f t="shared" si="2"/>
        <v>0</v>
      </c>
    </row>
    <row r="12" spans="1:15" ht="15.75" customHeight="1" x14ac:dyDescent="0.2">
      <c r="A12" s="151" t="s">
        <v>75</v>
      </c>
      <c r="B12" s="131"/>
      <c r="C12" s="19">
        <f t="shared" ref="C12:N12" si="8">+C50+C88+C127</f>
        <v>12</v>
      </c>
      <c r="D12" s="19">
        <f t="shared" si="8"/>
        <v>12</v>
      </c>
      <c r="E12" s="19">
        <f t="shared" si="8"/>
        <v>13</v>
      </c>
      <c r="F12" s="19">
        <f t="shared" si="8"/>
        <v>18</v>
      </c>
      <c r="G12" s="19">
        <f t="shared" si="8"/>
        <v>10</v>
      </c>
      <c r="H12" s="19">
        <f t="shared" si="8"/>
        <v>11</v>
      </c>
      <c r="I12" s="19">
        <f t="shared" si="8"/>
        <v>8</v>
      </c>
      <c r="J12" s="19">
        <f t="shared" si="8"/>
        <v>15</v>
      </c>
      <c r="K12" s="19">
        <f t="shared" si="8"/>
        <v>9</v>
      </c>
      <c r="L12" s="19">
        <f t="shared" si="8"/>
        <v>14</v>
      </c>
      <c r="M12" s="19">
        <f t="shared" si="8"/>
        <v>6</v>
      </c>
      <c r="N12" s="19">
        <f t="shared" si="8"/>
        <v>6</v>
      </c>
      <c r="O12" s="19">
        <f t="shared" si="2"/>
        <v>134</v>
      </c>
    </row>
    <row r="13" spans="1:15" ht="15.75" customHeight="1" x14ac:dyDescent="0.2">
      <c r="A13" s="151" t="s">
        <v>78</v>
      </c>
      <c r="B13" s="131"/>
      <c r="C13" s="19">
        <f t="shared" ref="C13:N13" si="9">+C51+C89+C128</f>
        <v>10</v>
      </c>
      <c r="D13" s="19">
        <f t="shared" si="9"/>
        <v>7</v>
      </c>
      <c r="E13" s="19">
        <f t="shared" si="9"/>
        <v>10</v>
      </c>
      <c r="F13" s="19">
        <f t="shared" si="9"/>
        <v>2</v>
      </c>
      <c r="G13" s="19">
        <f t="shared" si="9"/>
        <v>6</v>
      </c>
      <c r="H13" s="19">
        <f t="shared" si="9"/>
        <v>6</v>
      </c>
      <c r="I13" s="19">
        <f t="shared" si="9"/>
        <v>6</v>
      </c>
      <c r="J13" s="19">
        <f t="shared" si="9"/>
        <v>4</v>
      </c>
      <c r="K13" s="19">
        <f t="shared" si="9"/>
        <v>1</v>
      </c>
      <c r="L13" s="19">
        <f t="shared" si="9"/>
        <v>7</v>
      </c>
      <c r="M13" s="19">
        <f t="shared" si="9"/>
        <v>7</v>
      </c>
      <c r="N13" s="19">
        <f t="shared" si="9"/>
        <v>2</v>
      </c>
      <c r="O13" s="19">
        <f t="shared" si="2"/>
        <v>68</v>
      </c>
    </row>
    <row r="14" spans="1:15" ht="15.75" customHeight="1" x14ac:dyDescent="0.2">
      <c r="A14" s="151" t="s">
        <v>79</v>
      </c>
      <c r="B14" s="131"/>
      <c r="C14" s="19">
        <f t="shared" ref="C14:N14" si="10">+C52+C90+C129</f>
        <v>6</v>
      </c>
      <c r="D14" s="19">
        <f t="shared" si="10"/>
        <v>6</v>
      </c>
      <c r="E14" s="19">
        <f t="shared" si="10"/>
        <v>8</v>
      </c>
      <c r="F14" s="19">
        <f t="shared" si="10"/>
        <v>1</v>
      </c>
      <c r="G14" s="19">
        <f t="shared" si="10"/>
        <v>15</v>
      </c>
      <c r="H14" s="19">
        <f t="shared" si="10"/>
        <v>9</v>
      </c>
      <c r="I14" s="19">
        <f t="shared" si="10"/>
        <v>5</v>
      </c>
      <c r="J14" s="19">
        <f t="shared" si="10"/>
        <v>9</v>
      </c>
      <c r="K14" s="19">
        <f t="shared" si="10"/>
        <v>13</v>
      </c>
      <c r="L14" s="19">
        <f t="shared" si="10"/>
        <v>12</v>
      </c>
      <c r="M14" s="19">
        <f t="shared" si="10"/>
        <v>11</v>
      </c>
      <c r="N14" s="19">
        <f t="shared" si="10"/>
        <v>15</v>
      </c>
      <c r="O14" s="19">
        <f t="shared" si="2"/>
        <v>110</v>
      </c>
    </row>
    <row r="15" spans="1:15" ht="15.75" customHeight="1" x14ac:dyDescent="0.2">
      <c r="A15" s="151" t="s">
        <v>80</v>
      </c>
      <c r="B15" s="131"/>
      <c r="C15" s="19">
        <f t="shared" ref="C15:N15" si="11">+C53+C91+C130</f>
        <v>4</v>
      </c>
      <c r="D15" s="19">
        <f t="shared" si="11"/>
        <v>9</v>
      </c>
      <c r="E15" s="19">
        <f t="shared" si="11"/>
        <v>2</v>
      </c>
      <c r="F15" s="19">
        <f t="shared" si="11"/>
        <v>5</v>
      </c>
      <c r="G15" s="19">
        <f t="shared" si="11"/>
        <v>17</v>
      </c>
      <c r="H15" s="19">
        <f t="shared" si="11"/>
        <v>9</v>
      </c>
      <c r="I15" s="19">
        <f t="shared" si="11"/>
        <v>1</v>
      </c>
      <c r="J15" s="19">
        <f t="shared" si="11"/>
        <v>7</v>
      </c>
      <c r="K15" s="19">
        <f t="shared" si="11"/>
        <v>4</v>
      </c>
      <c r="L15" s="19">
        <f t="shared" si="11"/>
        <v>7</v>
      </c>
      <c r="M15" s="19">
        <f t="shared" si="11"/>
        <v>8</v>
      </c>
      <c r="N15" s="19">
        <f t="shared" si="11"/>
        <v>2</v>
      </c>
      <c r="O15" s="19">
        <f t="shared" si="2"/>
        <v>75</v>
      </c>
    </row>
    <row r="16" spans="1:15" ht="15.75" customHeight="1" x14ac:dyDescent="0.2">
      <c r="A16" s="151" t="s">
        <v>81</v>
      </c>
      <c r="B16" s="131"/>
      <c r="C16" s="19">
        <f t="shared" ref="C16:N16" si="12">+C54+C92+C131</f>
        <v>77</v>
      </c>
      <c r="D16" s="19">
        <f t="shared" si="12"/>
        <v>503</v>
      </c>
      <c r="E16" s="19">
        <f t="shared" si="12"/>
        <v>547</v>
      </c>
      <c r="F16" s="19">
        <f t="shared" si="12"/>
        <v>535</v>
      </c>
      <c r="G16" s="19">
        <f t="shared" si="12"/>
        <v>595</v>
      </c>
      <c r="H16" s="19">
        <f t="shared" si="12"/>
        <v>600</v>
      </c>
      <c r="I16" s="19">
        <f t="shared" si="12"/>
        <v>288</v>
      </c>
      <c r="J16" s="19">
        <f t="shared" si="12"/>
        <v>725</v>
      </c>
      <c r="K16" s="19">
        <f t="shared" si="12"/>
        <v>538</v>
      </c>
      <c r="L16" s="19">
        <f t="shared" si="12"/>
        <v>617</v>
      </c>
      <c r="M16" s="19">
        <f t="shared" si="12"/>
        <v>516</v>
      </c>
      <c r="N16" s="19">
        <f t="shared" si="12"/>
        <v>301</v>
      </c>
      <c r="O16" s="19">
        <f t="shared" si="2"/>
        <v>5842</v>
      </c>
    </row>
    <row r="17" spans="1:15" ht="15.75" customHeight="1" x14ac:dyDescent="0.2">
      <c r="A17" s="151" t="s">
        <v>82</v>
      </c>
      <c r="B17" s="131"/>
      <c r="C17" s="19">
        <f t="shared" ref="C17:N17" si="13">+C55+C93+C132</f>
        <v>14</v>
      </c>
      <c r="D17" s="19">
        <f t="shared" si="13"/>
        <v>14</v>
      </c>
      <c r="E17" s="19">
        <f t="shared" si="13"/>
        <v>16</v>
      </c>
      <c r="F17" s="19">
        <f t="shared" si="13"/>
        <v>25</v>
      </c>
      <c r="G17" s="19">
        <f t="shared" si="13"/>
        <v>14</v>
      </c>
      <c r="H17" s="19">
        <f t="shared" si="13"/>
        <v>21</v>
      </c>
      <c r="I17" s="19">
        <f t="shared" si="13"/>
        <v>16</v>
      </c>
      <c r="J17" s="19">
        <f t="shared" si="13"/>
        <v>15</v>
      </c>
      <c r="K17" s="19">
        <f t="shared" si="13"/>
        <v>22</v>
      </c>
      <c r="L17" s="19">
        <f t="shared" si="13"/>
        <v>17</v>
      </c>
      <c r="M17" s="19">
        <f t="shared" si="13"/>
        <v>8</v>
      </c>
      <c r="N17" s="19">
        <f t="shared" si="13"/>
        <v>18</v>
      </c>
      <c r="O17" s="19">
        <f t="shared" si="2"/>
        <v>200</v>
      </c>
    </row>
    <row r="18" spans="1:15" ht="15.75" customHeight="1" x14ac:dyDescent="0.2">
      <c r="A18" s="153" t="s">
        <v>83</v>
      </c>
      <c r="B18" s="127"/>
      <c r="C18" s="19">
        <f t="shared" ref="C18:N18" si="14">+C56+C94+C133</f>
        <v>12</v>
      </c>
      <c r="D18" s="19">
        <f t="shared" si="14"/>
        <v>20</v>
      </c>
      <c r="E18" s="19">
        <f t="shared" si="14"/>
        <v>19</v>
      </c>
      <c r="F18" s="19">
        <f t="shared" si="14"/>
        <v>18</v>
      </c>
      <c r="G18" s="19">
        <f t="shared" si="14"/>
        <v>21</v>
      </c>
      <c r="H18" s="19">
        <f t="shared" si="14"/>
        <v>20</v>
      </c>
      <c r="I18" s="19">
        <f t="shared" si="14"/>
        <v>22</v>
      </c>
      <c r="J18" s="19">
        <f t="shared" si="14"/>
        <v>23</v>
      </c>
      <c r="K18" s="19">
        <f t="shared" si="14"/>
        <v>14</v>
      </c>
      <c r="L18" s="19">
        <f t="shared" si="14"/>
        <v>21</v>
      </c>
      <c r="M18" s="19">
        <f t="shared" si="14"/>
        <v>30</v>
      </c>
      <c r="N18" s="19">
        <f t="shared" si="14"/>
        <v>19</v>
      </c>
      <c r="O18" s="19">
        <f t="shared" si="2"/>
        <v>239</v>
      </c>
    </row>
    <row r="19" spans="1:15" ht="15" customHeight="1" x14ac:dyDescent="0.2">
      <c r="A19" s="154" t="s">
        <v>84</v>
      </c>
      <c r="B19" s="129"/>
      <c r="C19" s="20">
        <f t="shared" ref="C19:N19" si="15">+C57+C95+C134</f>
        <v>12</v>
      </c>
      <c r="D19" s="20">
        <f t="shared" si="15"/>
        <v>18</v>
      </c>
      <c r="E19" s="20">
        <f t="shared" si="15"/>
        <v>18</v>
      </c>
      <c r="F19" s="20">
        <f t="shared" si="15"/>
        <v>18</v>
      </c>
      <c r="G19" s="20">
        <f t="shared" si="15"/>
        <v>21</v>
      </c>
      <c r="H19" s="20">
        <f t="shared" si="15"/>
        <v>19</v>
      </c>
      <c r="I19" s="20">
        <f t="shared" si="15"/>
        <v>22</v>
      </c>
      <c r="J19" s="20">
        <f t="shared" si="15"/>
        <v>20</v>
      </c>
      <c r="K19" s="20">
        <f t="shared" si="15"/>
        <v>12</v>
      </c>
      <c r="L19" s="20">
        <f t="shared" si="15"/>
        <v>20</v>
      </c>
      <c r="M19" s="20">
        <f t="shared" si="15"/>
        <v>29</v>
      </c>
      <c r="N19" s="20">
        <f t="shared" si="15"/>
        <v>15</v>
      </c>
      <c r="O19" s="20">
        <f t="shared" si="2"/>
        <v>224</v>
      </c>
    </row>
    <row r="20" spans="1:15" ht="15" customHeight="1" x14ac:dyDescent="0.2">
      <c r="A20" s="155" t="s">
        <v>85</v>
      </c>
      <c r="B20" s="125"/>
      <c r="C20" s="20">
        <f t="shared" ref="C20:N20" si="16">+C58+C96+C135</f>
        <v>0</v>
      </c>
      <c r="D20" s="20">
        <f t="shared" si="16"/>
        <v>2</v>
      </c>
      <c r="E20" s="20">
        <f t="shared" si="16"/>
        <v>1</v>
      </c>
      <c r="F20" s="20">
        <f t="shared" si="16"/>
        <v>0</v>
      </c>
      <c r="G20" s="20">
        <f t="shared" si="16"/>
        <v>0</v>
      </c>
      <c r="H20" s="20">
        <f t="shared" si="16"/>
        <v>1</v>
      </c>
      <c r="I20" s="20">
        <f t="shared" si="16"/>
        <v>0</v>
      </c>
      <c r="J20" s="20">
        <f t="shared" si="16"/>
        <v>3</v>
      </c>
      <c r="K20" s="20">
        <f t="shared" si="16"/>
        <v>2</v>
      </c>
      <c r="L20" s="20">
        <f t="shared" si="16"/>
        <v>1</v>
      </c>
      <c r="M20" s="20">
        <f t="shared" si="16"/>
        <v>1</v>
      </c>
      <c r="N20" s="20">
        <f t="shared" si="16"/>
        <v>4</v>
      </c>
      <c r="O20" s="20">
        <f t="shared" si="2"/>
        <v>15</v>
      </c>
    </row>
    <row r="21" spans="1:15" ht="31.5" customHeight="1" x14ac:dyDescent="0.2">
      <c r="A21" s="151" t="s">
        <v>86</v>
      </c>
      <c r="B21" s="131"/>
      <c r="C21" s="19">
        <f t="shared" ref="C21:N21" si="17">+C59+C97+C136</f>
        <v>53</v>
      </c>
      <c r="D21" s="19">
        <f t="shared" si="17"/>
        <v>67</v>
      </c>
      <c r="E21" s="19">
        <f t="shared" si="17"/>
        <v>40</v>
      </c>
      <c r="F21" s="19">
        <f t="shared" si="17"/>
        <v>28</v>
      </c>
      <c r="G21" s="19">
        <f t="shared" si="17"/>
        <v>29</v>
      </c>
      <c r="H21" s="19">
        <f t="shared" si="17"/>
        <v>32</v>
      </c>
      <c r="I21" s="19">
        <f t="shared" si="17"/>
        <v>24</v>
      </c>
      <c r="J21" s="19">
        <f t="shared" si="17"/>
        <v>28</v>
      </c>
      <c r="K21" s="19">
        <f t="shared" si="17"/>
        <v>29</v>
      </c>
      <c r="L21" s="19">
        <f t="shared" si="17"/>
        <v>49</v>
      </c>
      <c r="M21" s="19">
        <f t="shared" si="17"/>
        <v>54</v>
      </c>
      <c r="N21" s="19">
        <f t="shared" si="17"/>
        <v>51</v>
      </c>
      <c r="O21" s="19">
        <f>J21</f>
        <v>28</v>
      </c>
    </row>
    <row r="22" spans="1:15" ht="15.75" customHeight="1" x14ac:dyDescent="0.2">
      <c r="A22" s="151" t="s">
        <v>87</v>
      </c>
      <c r="B22" s="131"/>
      <c r="C22" s="19">
        <f t="shared" ref="C22:N22" si="18">+C60+C98+C137</f>
        <v>1</v>
      </c>
      <c r="D22" s="19">
        <f t="shared" si="18"/>
        <v>0</v>
      </c>
      <c r="E22" s="19">
        <f t="shared" si="18"/>
        <v>2</v>
      </c>
      <c r="F22" s="19">
        <f t="shared" si="18"/>
        <v>1</v>
      </c>
      <c r="G22" s="19">
        <f t="shared" si="18"/>
        <v>5</v>
      </c>
      <c r="H22" s="19">
        <f t="shared" si="18"/>
        <v>8</v>
      </c>
      <c r="I22" s="19">
        <f t="shared" si="18"/>
        <v>9</v>
      </c>
      <c r="J22" s="19">
        <f t="shared" si="18"/>
        <v>10</v>
      </c>
      <c r="K22" s="19">
        <f t="shared" si="18"/>
        <v>5</v>
      </c>
      <c r="L22" s="19">
        <f t="shared" si="18"/>
        <v>6</v>
      </c>
      <c r="M22" s="19">
        <f t="shared" si="18"/>
        <v>3</v>
      </c>
      <c r="N22" s="19">
        <f t="shared" si="18"/>
        <v>1</v>
      </c>
      <c r="O22" s="19">
        <f t="shared" si="2"/>
        <v>51</v>
      </c>
    </row>
    <row r="23" spans="1:15" ht="15.75" customHeight="1" x14ac:dyDescent="0.2">
      <c r="A23" s="151" t="s">
        <v>88</v>
      </c>
      <c r="B23" s="131"/>
      <c r="C23" s="19">
        <f t="shared" ref="C23:N23" si="19">+C61+C99+C138</f>
        <v>3</v>
      </c>
      <c r="D23" s="19">
        <f t="shared" si="19"/>
        <v>2</v>
      </c>
      <c r="E23" s="19">
        <f t="shared" si="19"/>
        <v>4</v>
      </c>
      <c r="F23" s="19">
        <f t="shared" si="19"/>
        <v>2</v>
      </c>
      <c r="G23" s="19">
        <f t="shared" si="19"/>
        <v>2</v>
      </c>
      <c r="H23" s="19">
        <f t="shared" si="19"/>
        <v>3</v>
      </c>
      <c r="I23" s="19">
        <f t="shared" si="19"/>
        <v>4</v>
      </c>
      <c r="J23" s="19">
        <f t="shared" si="19"/>
        <v>2</v>
      </c>
      <c r="K23" s="19">
        <f t="shared" si="19"/>
        <v>3</v>
      </c>
      <c r="L23" s="19">
        <f t="shared" si="19"/>
        <v>2</v>
      </c>
      <c r="M23" s="19">
        <f t="shared" si="19"/>
        <v>3</v>
      </c>
      <c r="N23" s="19">
        <f t="shared" si="19"/>
        <v>0</v>
      </c>
      <c r="O23" s="19">
        <f t="shared" si="2"/>
        <v>30</v>
      </c>
    </row>
    <row r="24" spans="1:15" ht="15.75" customHeight="1" x14ac:dyDescent="0.2">
      <c r="A24" s="151" t="s">
        <v>89</v>
      </c>
      <c r="B24" s="131"/>
      <c r="C24" s="19">
        <f t="shared" ref="C24:N24" si="20">+C62+C100+C139</f>
        <v>0</v>
      </c>
      <c r="D24" s="19">
        <f t="shared" si="20"/>
        <v>0</v>
      </c>
      <c r="E24" s="19">
        <f t="shared" si="20"/>
        <v>0</v>
      </c>
      <c r="F24" s="19">
        <f t="shared" si="20"/>
        <v>0</v>
      </c>
      <c r="G24" s="19">
        <f t="shared" si="20"/>
        <v>0</v>
      </c>
      <c r="H24" s="19">
        <f t="shared" si="20"/>
        <v>0</v>
      </c>
      <c r="I24" s="19">
        <f t="shared" si="20"/>
        <v>0</v>
      </c>
      <c r="J24" s="19">
        <f t="shared" si="20"/>
        <v>0</v>
      </c>
      <c r="K24" s="19">
        <f t="shared" si="20"/>
        <v>0</v>
      </c>
      <c r="L24" s="19">
        <f t="shared" si="20"/>
        <v>0</v>
      </c>
      <c r="M24" s="19">
        <f t="shared" si="20"/>
        <v>0</v>
      </c>
      <c r="N24" s="19">
        <f t="shared" si="20"/>
        <v>0</v>
      </c>
      <c r="O24" s="19">
        <f t="shared" si="2"/>
        <v>0</v>
      </c>
    </row>
    <row r="25" spans="1:15" ht="15.75" customHeight="1" x14ac:dyDescent="0.2">
      <c r="A25" s="151" t="s">
        <v>90</v>
      </c>
      <c r="B25" s="131"/>
      <c r="C25" s="19">
        <f t="shared" ref="C25:N25" si="21">+C63+C101+C140</f>
        <v>0</v>
      </c>
      <c r="D25" s="19">
        <f t="shared" si="21"/>
        <v>0</v>
      </c>
      <c r="E25" s="19">
        <f t="shared" si="21"/>
        <v>0</v>
      </c>
      <c r="F25" s="19">
        <f t="shared" si="21"/>
        <v>0</v>
      </c>
      <c r="G25" s="19">
        <f t="shared" si="21"/>
        <v>0</v>
      </c>
      <c r="H25" s="19">
        <f t="shared" si="21"/>
        <v>0</v>
      </c>
      <c r="I25" s="19">
        <f t="shared" si="21"/>
        <v>0</v>
      </c>
      <c r="J25" s="19">
        <f t="shared" si="21"/>
        <v>0</v>
      </c>
      <c r="K25" s="19">
        <f t="shared" si="21"/>
        <v>0</v>
      </c>
      <c r="L25" s="19">
        <f t="shared" si="21"/>
        <v>1</v>
      </c>
      <c r="M25" s="19">
        <f t="shared" si="21"/>
        <v>0</v>
      </c>
      <c r="N25" s="19">
        <f t="shared" si="21"/>
        <v>0</v>
      </c>
      <c r="O25" s="19">
        <f t="shared" si="2"/>
        <v>1</v>
      </c>
    </row>
    <row r="26" spans="1:15" ht="33.75" customHeight="1" x14ac:dyDescent="0.2">
      <c r="A26" s="151" t="s">
        <v>91</v>
      </c>
      <c r="B26" s="131"/>
      <c r="C26" s="19">
        <f t="shared" ref="C26:N26" si="22">+C64+C102+C141</f>
        <v>1</v>
      </c>
      <c r="D26" s="19">
        <f t="shared" si="22"/>
        <v>0</v>
      </c>
      <c r="E26" s="19">
        <f t="shared" si="22"/>
        <v>0</v>
      </c>
      <c r="F26" s="19">
        <f t="shared" si="22"/>
        <v>0</v>
      </c>
      <c r="G26" s="19">
        <f t="shared" si="22"/>
        <v>0</v>
      </c>
      <c r="H26" s="19">
        <f t="shared" si="22"/>
        <v>1</v>
      </c>
      <c r="I26" s="19">
        <f t="shared" si="22"/>
        <v>0</v>
      </c>
      <c r="J26" s="19">
        <f t="shared" si="22"/>
        <v>3</v>
      </c>
      <c r="K26" s="19">
        <f t="shared" si="22"/>
        <v>2</v>
      </c>
      <c r="L26" s="19">
        <f t="shared" si="22"/>
        <v>2</v>
      </c>
      <c r="M26" s="19">
        <f t="shared" si="22"/>
        <v>1</v>
      </c>
      <c r="N26" s="19">
        <f t="shared" si="22"/>
        <v>1</v>
      </c>
      <c r="O26" s="19">
        <f t="shared" si="2"/>
        <v>11</v>
      </c>
    </row>
    <row r="27" spans="1:15" ht="31.5" customHeight="1" x14ac:dyDescent="0.2">
      <c r="A27" s="151" t="s">
        <v>92</v>
      </c>
      <c r="B27" s="131"/>
      <c r="C27" s="19">
        <f t="shared" ref="C27:N27" si="23">+C65+C103+C142</f>
        <v>1</v>
      </c>
      <c r="D27" s="19">
        <f t="shared" si="23"/>
        <v>1</v>
      </c>
      <c r="E27" s="19">
        <f t="shared" si="23"/>
        <v>2</v>
      </c>
      <c r="F27" s="19">
        <f t="shared" si="23"/>
        <v>1</v>
      </c>
      <c r="G27" s="19">
        <f t="shared" si="23"/>
        <v>1</v>
      </c>
      <c r="H27" s="19">
        <f t="shared" si="23"/>
        <v>0</v>
      </c>
      <c r="I27" s="19">
        <f t="shared" si="23"/>
        <v>0</v>
      </c>
      <c r="J27" s="19">
        <f t="shared" si="23"/>
        <v>0</v>
      </c>
      <c r="K27" s="19">
        <f t="shared" si="23"/>
        <v>1</v>
      </c>
      <c r="L27" s="19">
        <f t="shared" si="23"/>
        <v>0</v>
      </c>
      <c r="M27" s="19">
        <f t="shared" si="23"/>
        <v>3</v>
      </c>
      <c r="N27" s="19">
        <f t="shared" si="23"/>
        <v>2</v>
      </c>
      <c r="O27" s="19">
        <f t="shared" si="2"/>
        <v>12</v>
      </c>
    </row>
    <row r="28" spans="1:15" ht="15.75" customHeight="1" x14ac:dyDescent="0.2">
      <c r="A28" s="153" t="s">
        <v>93</v>
      </c>
      <c r="B28" s="127"/>
      <c r="C28" s="19">
        <f t="shared" ref="C28:N28" si="24">+C66+C104+C143</f>
        <v>1</v>
      </c>
      <c r="D28" s="19">
        <f t="shared" si="24"/>
        <v>1</v>
      </c>
      <c r="E28" s="19">
        <f t="shared" si="24"/>
        <v>2</v>
      </c>
      <c r="F28" s="19">
        <f t="shared" si="24"/>
        <v>2</v>
      </c>
      <c r="G28" s="19">
        <f t="shared" si="24"/>
        <v>0</v>
      </c>
      <c r="H28" s="19">
        <f t="shared" si="24"/>
        <v>1</v>
      </c>
      <c r="I28" s="19">
        <f t="shared" si="24"/>
        <v>0</v>
      </c>
      <c r="J28" s="19">
        <f t="shared" si="24"/>
        <v>2</v>
      </c>
      <c r="K28" s="19">
        <f t="shared" si="24"/>
        <v>3</v>
      </c>
      <c r="L28" s="19">
        <f t="shared" si="24"/>
        <v>1</v>
      </c>
      <c r="M28" s="19">
        <f t="shared" si="24"/>
        <v>0</v>
      </c>
      <c r="N28" s="19">
        <f t="shared" si="24"/>
        <v>0</v>
      </c>
      <c r="O28" s="19">
        <f t="shared" si="2"/>
        <v>13</v>
      </c>
    </row>
    <row r="29" spans="1:15" ht="15" customHeight="1" x14ac:dyDescent="0.2">
      <c r="A29" s="154" t="s">
        <v>25</v>
      </c>
      <c r="B29" s="129"/>
      <c r="C29" s="20">
        <f t="shared" ref="C29:N29" si="25">+C67+C105+C144</f>
        <v>0</v>
      </c>
      <c r="D29" s="20">
        <f t="shared" si="25"/>
        <v>0</v>
      </c>
      <c r="E29" s="20">
        <f t="shared" si="25"/>
        <v>1</v>
      </c>
      <c r="F29" s="20">
        <f t="shared" si="25"/>
        <v>0</v>
      </c>
      <c r="G29" s="20">
        <f t="shared" si="25"/>
        <v>0</v>
      </c>
      <c r="H29" s="20">
        <f t="shared" si="25"/>
        <v>1</v>
      </c>
      <c r="I29" s="20">
        <f t="shared" si="25"/>
        <v>0</v>
      </c>
      <c r="J29" s="20">
        <f t="shared" si="25"/>
        <v>1</v>
      </c>
      <c r="K29" s="20">
        <f t="shared" si="25"/>
        <v>3</v>
      </c>
      <c r="L29" s="20">
        <f t="shared" si="25"/>
        <v>1</v>
      </c>
      <c r="M29" s="20">
        <f t="shared" si="25"/>
        <v>0</v>
      </c>
      <c r="N29" s="20">
        <f t="shared" si="25"/>
        <v>0</v>
      </c>
      <c r="O29" s="20">
        <f t="shared" si="2"/>
        <v>7</v>
      </c>
    </row>
    <row r="30" spans="1:15" ht="15" customHeight="1" x14ac:dyDescent="0.2">
      <c r="A30" s="154" t="s">
        <v>26</v>
      </c>
      <c r="B30" s="129"/>
      <c r="C30" s="20">
        <f t="shared" ref="C30:N30" si="26">+C68+C106+C145</f>
        <v>1</v>
      </c>
      <c r="D30" s="20">
        <f t="shared" si="26"/>
        <v>0</v>
      </c>
      <c r="E30" s="20">
        <f t="shared" si="26"/>
        <v>1</v>
      </c>
      <c r="F30" s="20">
        <f t="shared" si="26"/>
        <v>2</v>
      </c>
      <c r="G30" s="20">
        <f t="shared" si="26"/>
        <v>0</v>
      </c>
      <c r="H30" s="20">
        <f t="shared" si="26"/>
        <v>0</v>
      </c>
      <c r="I30" s="20">
        <f t="shared" si="26"/>
        <v>0</v>
      </c>
      <c r="J30" s="20">
        <f t="shared" si="26"/>
        <v>1</v>
      </c>
      <c r="K30" s="20">
        <f t="shared" si="26"/>
        <v>0</v>
      </c>
      <c r="L30" s="20">
        <f t="shared" si="26"/>
        <v>0</v>
      </c>
      <c r="M30" s="20">
        <f t="shared" si="26"/>
        <v>0</v>
      </c>
      <c r="N30" s="20">
        <f t="shared" si="26"/>
        <v>0</v>
      </c>
      <c r="O30" s="20">
        <f t="shared" si="2"/>
        <v>5</v>
      </c>
    </row>
    <row r="31" spans="1:15" ht="15" customHeight="1" x14ac:dyDescent="0.2">
      <c r="A31" s="155" t="s">
        <v>27</v>
      </c>
      <c r="B31" s="125"/>
      <c r="C31" s="20">
        <f t="shared" ref="C31:N31" si="27">+C69+C107+C146</f>
        <v>0</v>
      </c>
      <c r="D31" s="20">
        <f t="shared" si="27"/>
        <v>1</v>
      </c>
      <c r="E31" s="20">
        <f t="shared" si="27"/>
        <v>0</v>
      </c>
      <c r="F31" s="20">
        <f t="shared" si="27"/>
        <v>0</v>
      </c>
      <c r="G31" s="20">
        <f t="shared" si="27"/>
        <v>0</v>
      </c>
      <c r="H31" s="20">
        <f t="shared" si="27"/>
        <v>0</v>
      </c>
      <c r="I31" s="20">
        <f t="shared" si="27"/>
        <v>0</v>
      </c>
      <c r="J31" s="20">
        <f t="shared" si="27"/>
        <v>0</v>
      </c>
      <c r="K31" s="20">
        <f t="shared" si="27"/>
        <v>0</v>
      </c>
      <c r="L31" s="20">
        <f t="shared" si="27"/>
        <v>0</v>
      </c>
      <c r="M31" s="20">
        <f t="shared" si="27"/>
        <v>0</v>
      </c>
      <c r="N31" s="20">
        <f t="shared" si="27"/>
        <v>0</v>
      </c>
      <c r="O31" s="20">
        <f t="shared" si="2"/>
        <v>1</v>
      </c>
    </row>
    <row r="32" spans="1:15" ht="15.75" customHeight="1" x14ac:dyDescent="0.2">
      <c r="A32" s="151" t="s">
        <v>94</v>
      </c>
      <c r="B32" s="131"/>
      <c r="C32" s="19">
        <f t="shared" ref="C32:N32" si="28">+C70+C108+C147</f>
        <v>0</v>
      </c>
      <c r="D32" s="19">
        <f t="shared" si="28"/>
        <v>1</v>
      </c>
      <c r="E32" s="19">
        <f t="shared" si="28"/>
        <v>1</v>
      </c>
      <c r="F32" s="19">
        <f t="shared" si="28"/>
        <v>4</v>
      </c>
      <c r="G32" s="19">
        <f t="shared" si="28"/>
        <v>5</v>
      </c>
      <c r="H32" s="19">
        <f t="shared" si="28"/>
        <v>3</v>
      </c>
      <c r="I32" s="19">
        <f t="shared" si="28"/>
        <v>1</v>
      </c>
      <c r="J32" s="19">
        <f t="shared" si="28"/>
        <v>5</v>
      </c>
      <c r="K32" s="19">
        <f t="shared" si="28"/>
        <v>3</v>
      </c>
      <c r="L32" s="19">
        <f t="shared" si="28"/>
        <v>2</v>
      </c>
      <c r="M32" s="19">
        <f t="shared" si="28"/>
        <v>1</v>
      </c>
      <c r="N32" s="19">
        <f t="shared" si="28"/>
        <v>2</v>
      </c>
      <c r="O32" s="19">
        <f t="shared" si="2"/>
        <v>28</v>
      </c>
    </row>
    <row r="33" spans="1:15" ht="15.75" customHeight="1" x14ac:dyDescent="0.2">
      <c r="A33" s="153" t="s">
        <v>95</v>
      </c>
      <c r="B33" s="127"/>
      <c r="C33" s="19">
        <f t="shared" ref="C33:N33" si="29">+C71+C109+C148</f>
        <v>0</v>
      </c>
      <c r="D33" s="19">
        <f t="shared" si="29"/>
        <v>0</v>
      </c>
      <c r="E33" s="19">
        <f t="shared" si="29"/>
        <v>0</v>
      </c>
      <c r="F33" s="19">
        <f t="shared" si="29"/>
        <v>0</v>
      </c>
      <c r="G33" s="19">
        <f t="shared" si="29"/>
        <v>0</v>
      </c>
      <c r="H33" s="19">
        <f t="shared" si="29"/>
        <v>1</v>
      </c>
      <c r="I33" s="19">
        <f t="shared" si="29"/>
        <v>0</v>
      </c>
      <c r="J33" s="19">
        <f t="shared" si="29"/>
        <v>0</v>
      </c>
      <c r="K33" s="19">
        <f t="shared" si="29"/>
        <v>0</v>
      </c>
      <c r="L33" s="19">
        <f t="shared" si="29"/>
        <v>0</v>
      </c>
      <c r="M33" s="19">
        <f t="shared" si="29"/>
        <v>0</v>
      </c>
      <c r="N33" s="19">
        <f t="shared" si="29"/>
        <v>0</v>
      </c>
      <c r="O33" s="19">
        <f t="shared" si="2"/>
        <v>1</v>
      </c>
    </row>
    <row r="34" spans="1:15" ht="15" customHeight="1" x14ac:dyDescent="0.2">
      <c r="A34" s="154" t="s">
        <v>96</v>
      </c>
      <c r="B34" s="129"/>
      <c r="C34" s="20">
        <f t="shared" ref="C34:N34" si="30">+C72+C110+C149</f>
        <v>0</v>
      </c>
      <c r="D34" s="20">
        <f t="shared" si="30"/>
        <v>0</v>
      </c>
      <c r="E34" s="20">
        <f t="shared" si="30"/>
        <v>0</v>
      </c>
      <c r="F34" s="20">
        <f t="shared" si="30"/>
        <v>0</v>
      </c>
      <c r="G34" s="20">
        <f t="shared" si="30"/>
        <v>0</v>
      </c>
      <c r="H34" s="20">
        <f t="shared" si="30"/>
        <v>0</v>
      </c>
      <c r="I34" s="20">
        <f t="shared" si="30"/>
        <v>0</v>
      </c>
      <c r="J34" s="20">
        <f t="shared" si="30"/>
        <v>0</v>
      </c>
      <c r="K34" s="20">
        <f t="shared" si="30"/>
        <v>0</v>
      </c>
      <c r="L34" s="20">
        <f t="shared" si="30"/>
        <v>0</v>
      </c>
      <c r="M34" s="20">
        <f t="shared" si="30"/>
        <v>0</v>
      </c>
      <c r="N34" s="20">
        <f t="shared" si="30"/>
        <v>0</v>
      </c>
      <c r="O34" s="20">
        <f t="shared" si="2"/>
        <v>0</v>
      </c>
    </row>
    <row r="35" spans="1:15" ht="15" customHeight="1" x14ac:dyDescent="0.2">
      <c r="A35" s="155" t="s">
        <v>97</v>
      </c>
      <c r="B35" s="125"/>
      <c r="C35" s="20">
        <f t="shared" ref="C35:N35" si="31">+C73+C111+C150</f>
        <v>0</v>
      </c>
      <c r="D35" s="20">
        <f t="shared" si="31"/>
        <v>0</v>
      </c>
      <c r="E35" s="20">
        <f t="shared" si="31"/>
        <v>0</v>
      </c>
      <c r="F35" s="20">
        <f t="shared" si="31"/>
        <v>0</v>
      </c>
      <c r="G35" s="20">
        <f t="shared" si="31"/>
        <v>0</v>
      </c>
      <c r="H35" s="20">
        <f t="shared" si="31"/>
        <v>1</v>
      </c>
      <c r="I35" s="20">
        <f t="shared" si="31"/>
        <v>0</v>
      </c>
      <c r="J35" s="20">
        <f t="shared" si="31"/>
        <v>0</v>
      </c>
      <c r="K35" s="20">
        <f t="shared" si="31"/>
        <v>0</v>
      </c>
      <c r="L35" s="20">
        <f t="shared" si="31"/>
        <v>0</v>
      </c>
      <c r="M35" s="20">
        <f t="shared" si="31"/>
        <v>0</v>
      </c>
      <c r="N35" s="20">
        <f t="shared" si="31"/>
        <v>0</v>
      </c>
      <c r="O35" s="20">
        <f t="shared" si="2"/>
        <v>1</v>
      </c>
    </row>
    <row r="36" spans="1:15" ht="15.75" customHeight="1" x14ac:dyDescent="0.2">
      <c r="A36" s="151" t="s">
        <v>98</v>
      </c>
      <c r="B36" s="131"/>
      <c r="C36" s="19">
        <f t="shared" ref="C36:N36" si="32">+C74+C112+C151</f>
        <v>0</v>
      </c>
      <c r="D36" s="19">
        <f t="shared" si="32"/>
        <v>0</v>
      </c>
      <c r="E36" s="19">
        <f t="shared" si="32"/>
        <v>0</v>
      </c>
      <c r="F36" s="19">
        <f t="shared" si="32"/>
        <v>0</v>
      </c>
      <c r="G36" s="19">
        <f t="shared" si="32"/>
        <v>0</v>
      </c>
      <c r="H36" s="19">
        <f t="shared" si="32"/>
        <v>0</v>
      </c>
      <c r="I36" s="19">
        <f t="shared" si="32"/>
        <v>0</v>
      </c>
      <c r="J36" s="19">
        <f t="shared" si="32"/>
        <v>0</v>
      </c>
      <c r="K36" s="19">
        <f t="shared" si="32"/>
        <v>0</v>
      </c>
      <c r="L36" s="19">
        <f t="shared" si="32"/>
        <v>0</v>
      </c>
      <c r="M36" s="19">
        <f t="shared" si="32"/>
        <v>0</v>
      </c>
      <c r="N36" s="19">
        <f t="shared" si="32"/>
        <v>0</v>
      </c>
      <c r="O36" s="19">
        <f t="shared" si="2"/>
        <v>0</v>
      </c>
    </row>
    <row r="37" spans="1:15" ht="15.75" customHeight="1" x14ac:dyDescent="0.2">
      <c r="A37" s="151" t="s">
        <v>99</v>
      </c>
      <c r="B37" s="131"/>
      <c r="C37" s="19">
        <f t="shared" ref="C37:N37" si="33">+C75+C113+C152</f>
        <v>1</v>
      </c>
      <c r="D37" s="19">
        <f t="shared" si="33"/>
        <v>2</v>
      </c>
      <c r="E37" s="19">
        <f t="shared" si="33"/>
        <v>0</v>
      </c>
      <c r="F37" s="19">
        <f t="shared" si="33"/>
        <v>3</v>
      </c>
      <c r="G37" s="19">
        <f t="shared" si="33"/>
        <v>1</v>
      </c>
      <c r="H37" s="19">
        <f t="shared" si="33"/>
        <v>2</v>
      </c>
      <c r="I37" s="19">
        <f t="shared" si="33"/>
        <v>1</v>
      </c>
      <c r="J37" s="19">
        <f t="shared" si="33"/>
        <v>2</v>
      </c>
      <c r="K37" s="19">
        <f t="shared" si="33"/>
        <v>2</v>
      </c>
      <c r="L37" s="19">
        <f t="shared" si="33"/>
        <v>3</v>
      </c>
      <c r="M37" s="19">
        <f t="shared" si="33"/>
        <v>0</v>
      </c>
      <c r="N37" s="19">
        <f t="shared" si="33"/>
        <v>0</v>
      </c>
      <c r="O37" s="19">
        <f t="shared" si="2"/>
        <v>17</v>
      </c>
    </row>
    <row r="38" spans="1:15" ht="15.75" customHeight="1" x14ac:dyDescent="0.2">
      <c r="A38" s="151" t="s">
        <v>100</v>
      </c>
      <c r="B38" s="131"/>
      <c r="C38" s="19">
        <f t="shared" ref="C38:N38" si="34">+C76+C114+C153</f>
        <v>121</v>
      </c>
      <c r="D38" s="19">
        <f t="shared" si="34"/>
        <v>112</v>
      </c>
      <c r="E38" s="19">
        <f t="shared" si="34"/>
        <v>115</v>
      </c>
      <c r="F38" s="19">
        <f t="shared" si="34"/>
        <v>100</v>
      </c>
      <c r="G38" s="19">
        <f t="shared" si="34"/>
        <v>148</v>
      </c>
      <c r="H38" s="19">
        <f t="shared" si="34"/>
        <v>178</v>
      </c>
      <c r="I38" s="19">
        <f t="shared" si="34"/>
        <v>56</v>
      </c>
      <c r="J38" s="19">
        <f t="shared" si="34"/>
        <v>168</v>
      </c>
      <c r="K38" s="19">
        <f t="shared" si="34"/>
        <v>111</v>
      </c>
      <c r="L38" s="19">
        <f t="shared" si="34"/>
        <v>123</v>
      </c>
      <c r="M38" s="19">
        <f t="shared" si="34"/>
        <v>93</v>
      </c>
      <c r="N38" s="19">
        <f t="shared" si="34"/>
        <v>81</v>
      </c>
      <c r="O38" s="19">
        <f t="shared" si="2"/>
        <v>1406</v>
      </c>
    </row>
    <row r="39" spans="1:15" ht="31.5" customHeight="1" x14ac:dyDescent="0.2">
      <c r="A39" s="151" t="s">
        <v>101</v>
      </c>
      <c r="B39" s="131"/>
      <c r="C39" s="19">
        <f t="shared" ref="C39:N39" si="35">+C77+C115+C154</f>
        <v>0</v>
      </c>
      <c r="D39" s="19">
        <f t="shared" si="35"/>
        <v>0</v>
      </c>
      <c r="E39" s="19">
        <f t="shared" si="35"/>
        <v>410</v>
      </c>
      <c r="F39" s="19">
        <f t="shared" si="35"/>
        <v>0</v>
      </c>
      <c r="G39" s="19">
        <f t="shared" si="35"/>
        <v>0</v>
      </c>
      <c r="H39" s="19">
        <f t="shared" si="35"/>
        <v>0</v>
      </c>
      <c r="I39" s="19">
        <f t="shared" si="35"/>
        <v>0</v>
      </c>
      <c r="J39" s="19">
        <f t="shared" si="35"/>
        <v>0</v>
      </c>
      <c r="K39" s="19">
        <f t="shared" si="35"/>
        <v>0</v>
      </c>
      <c r="L39" s="19">
        <f t="shared" si="35"/>
        <v>0</v>
      </c>
      <c r="M39" s="19">
        <f t="shared" si="35"/>
        <v>0</v>
      </c>
      <c r="N39" s="19">
        <f t="shared" si="35"/>
        <v>0</v>
      </c>
      <c r="O39" s="19">
        <f t="shared" si="2"/>
        <v>410</v>
      </c>
    </row>
    <row r="41" spans="1:15" ht="18" customHeight="1" x14ac:dyDescent="0.25">
      <c r="A41" s="142" t="s">
        <v>49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</row>
    <row r="42" spans="1:15" ht="18" x14ac:dyDescent="0.2">
      <c r="A42" s="135" t="s">
        <v>56</v>
      </c>
      <c r="B42" s="135"/>
      <c r="C42" s="34" t="s">
        <v>57</v>
      </c>
      <c r="D42" s="34" t="s">
        <v>58</v>
      </c>
      <c r="E42" s="34" t="s">
        <v>59</v>
      </c>
      <c r="F42" s="34" t="s">
        <v>60</v>
      </c>
      <c r="G42" s="34" t="s">
        <v>61</v>
      </c>
      <c r="H42" s="34" t="s">
        <v>62</v>
      </c>
      <c r="I42" s="34" t="s">
        <v>63</v>
      </c>
      <c r="J42" s="34" t="s">
        <v>64</v>
      </c>
      <c r="K42" s="34" t="s">
        <v>65</v>
      </c>
      <c r="L42" s="34" t="s">
        <v>66</v>
      </c>
      <c r="M42" s="34" t="s">
        <v>67</v>
      </c>
      <c r="N42" s="34" t="s">
        <v>68</v>
      </c>
      <c r="O42" s="34" t="s">
        <v>69</v>
      </c>
    </row>
    <row r="43" spans="1:15" ht="15.75" customHeight="1" x14ac:dyDescent="0.2">
      <c r="A43" s="153" t="s">
        <v>70</v>
      </c>
      <c r="B43" s="127"/>
      <c r="C43" s="17">
        <f>[1]MORE!$E6</f>
        <v>15</v>
      </c>
      <c r="D43" s="17">
        <f>[2]MORE!$E6</f>
        <v>3</v>
      </c>
      <c r="E43" s="17">
        <f>[3]MORE!$E6</f>
        <v>22</v>
      </c>
      <c r="F43" s="17">
        <f>[4]MORE!$E6</f>
        <v>21</v>
      </c>
      <c r="G43" s="17">
        <f>[5]MORE!$E6</f>
        <v>10</v>
      </c>
      <c r="H43" s="17">
        <f>[6]MORE!$E6</f>
        <v>12</v>
      </c>
      <c r="I43" s="17">
        <f>[7]MORE!$E6</f>
        <v>7</v>
      </c>
      <c r="J43" s="17">
        <f>[8]MORE!$E6</f>
        <v>22</v>
      </c>
      <c r="K43" s="17">
        <f>[9]MORE!$E6</f>
        <v>15</v>
      </c>
      <c r="L43" s="17">
        <f>[10]MORE!$E6</f>
        <v>13</v>
      </c>
      <c r="M43" s="17">
        <f>[11]MORE!$E6</f>
        <v>11</v>
      </c>
      <c r="N43" s="17">
        <f>[12]MORE!$E6</f>
        <v>4</v>
      </c>
      <c r="O43" s="17">
        <f>SUM(C43:N43)</f>
        <v>155</v>
      </c>
    </row>
    <row r="44" spans="1:15" ht="15.75" customHeight="1" x14ac:dyDescent="0.2">
      <c r="A44" s="150" t="s">
        <v>71</v>
      </c>
      <c r="B44" s="133"/>
      <c r="C44" s="17">
        <f>[1]MORE!$E9</f>
        <v>15</v>
      </c>
      <c r="D44" s="17">
        <f>[2]MORE!$E9</f>
        <v>3</v>
      </c>
      <c r="E44" s="17">
        <f>[3]MORE!$E9</f>
        <v>22</v>
      </c>
      <c r="F44" s="17">
        <f>[4]MORE!$E9</f>
        <v>20</v>
      </c>
      <c r="G44" s="17">
        <f>[5]MORE!$E9</f>
        <v>9</v>
      </c>
      <c r="H44" s="17">
        <f>[6]MORE!$E9</f>
        <v>12</v>
      </c>
      <c r="I44" s="17">
        <f>[7]MORE!$E9</f>
        <v>7</v>
      </c>
      <c r="J44" s="17">
        <f>[8]MORE!$E9</f>
        <v>11</v>
      </c>
      <c r="K44" s="17">
        <f>[9]MORE!$E9</f>
        <v>15</v>
      </c>
      <c r="L44" s="17">
        <f>[10]MORE!$E9</f>
        <v>12</v>
      </c>
      <c r="M44" s="17">
        <f>[11]MORE!$E9</f>
        <v>11</v>
      </c>
      <c r="N44" s="17">
        <f>[12]MORE!$E9</f>
        <v>4</v>
      </c>
      <c r="O44" s="17">
        <f t="shared" ref="O44:O77" si="36">SUM(C44:N44)</f>
        <v>141</v>
      </c>
    </row>
    <row r="45" spans="1:15" ht="15.75" customHeight="1" x14ac:dyDescent="0.2">
      <c r="A45" s="151" t="s">
        <v>76</v>
      </c>
      <c r="B45" s="131"/>
      <c r="C45" s="17">
        <f>[1]MORE!$E25</f>
        <v>1</v>
      </c>
      <c r="D45" s="17">
        <f>[2]MORE!$E25</f>
        <v>1</v>
      </c>
      <c r="E45" s="17">
        <f>[3]MORE!$E25</f>
        <v>1</v>
      </c>
      <c r="F45" s="17">
        <f>[4]MORE!$E25</f>
        <v>0</v>
      </c>
      <c r="G45" s="17">
        <f>[5]MORE!$E25</f>
        <v>2</v>
      </c>
      <c r="H45" s="17">
        <f>[6]MORE!$E25</f>
        <v>0</v>
      </c>
      <c r="I45" s="17">
        <f>[7]MORE!$E25</f>
        <v>0</v>
      </c>
      <c r="J45" s="17">
        <f>[8]MORE!$E25</f>
        <v>2</v>
      </c>
      <c r="K45" s="17">
        <f>[9]MORE!$E25</f>
        <v>1</v>
      </c>
      <c r="L45" s="17">
        <f>[10]MORE!$E25</f>
        <v>1</v>
      </c>
      <c r="M45" s="17">
        <f>[11]MORE!$E25</f>
        <v>4</v>
      </c>
      <c r="N45" s="17">
        <f>[12]MORE!$E25</f>
        <v>1</v>
      </c>
      <c r="O45" s="19">
        <f t="shared" si="36"/>
        <v>14</v>
      </c>
    </row>
    <row r="46" spans="1:15" ht="15.75" customHeight="1" x14ac:dyDescent="0.2">
      <c r="A46" s="151" t="s">
        <v>72</v>
      </c>
      <c r="B46" s="131"/>
      <c r="C46" s="19">
        <f>[1]MORE!$E26</f>
        <v>1</v>
      </c>
      <c r="D46" s="19">
        <f>[2]MORE!$E26</f>
        <v>0</v>
      </c>
      <c r="E46" s="19">
        <f>[3]MORE!$E26</f>
        <v>3</v>
      </c>
      <c r="F46" s="19">
        <f>[4]MORE!$E26</f>
        <v>1</v>
      </c>
      <c r="G46" s="19">
        <f>[5]MORE!$E26</f>
        <v>2</v>
      </c>
      <c r="H46" s="19">
        <f>[6]MORE!$E26</f>
        <v>2</v>
      </c>
      <c r="I46" s="19">
        <f>[7]MORE!$E26</f>
        <v>4</v>
      </c>
      <c r="J46" s="19">
        <f>[8]MORE!$E26</f>
        <v>3</v>
      </c>
      <c r="K46" s="19">
        <f>[9]MORE!$E26</f>
        <v>1</v>
      </c>
      <c r="L46" s="19">
        <f>[10]MORE!$E26</f>
        <v>1</v>
      </c>
      <c r="M46" s="19">
        <f>[11]MORE!$E26</f>
        <v>1</v>
      </c>
      <c r="N46" s="19">
        <f>[12]MORE!$E26</f>
        <v>0</v>
      </c>
      <c r="O46" s="19">
        <f t="shared" si="36"/>
        <v>19</v>
      </c>
    </row>
    <row r="47" spans="1:15" ht="15.75" customHeight="1" x14ac:dyDescent="0.2">
      <c r="A47" s="151" t="s">
        <v>77</v>
      </c>
      <c r="B47" s="131"/>
      <c r="C47" s="19">
        <f>[1]MORE!$E27</f>
        <v>0</v>
      </c>
      <c r="D47" s="19">
        <f>[2]MORE!$E27</f>
        <v>0</v>
      </c>
      <c r="E47" s="19">
        <f>[3]MORE!$E27</f>
        <v>0</v>
      </c>
      <c r="F47" s="19">
        <f>[4]MORE!$E27</f>
        <v>0</v>
      </c>
      <c r="G47" s="19">
        <f>[5]MORE!$E27</f>
        <v>0</v>
      </c>
      <c r="H47" s="19">
        <f>[6]MORE!$E27</f>
        <v>0</v>
      </c>
      <c r="I47" s="19">
        <f>[7]MORE!$E27</f>
        <v>0</v>
      </c>
      <c r="J47" s="19">
        <f>[8]MORE!$E27</f>
        <v>0</v>
      </c>
      <c r="K47" s="19">
        <f>[9]MORE!$E27</f>
        <v>0</v>
      </c>
      <c r="L47" s="19">
        <f>[10]MORE!$E27</f>
        <v>0</v>
      </c>
      <c r="M47" s="19">
        <f>[11]MORE!$E27</f>
        <v>0</v>
      </c>
      <c r="N47" s="19">
        <f>[12]MORE!$E27</f>
        <v>0</v>
      </c>
      <c r="O47" s="19">
        <f t="shared" si="36"/>
        <v>0</v>
      </c>
    </row>
    <row r="48" spans="1:15" ht="15.75" customHeight="1" x14ac:dyDescent="0.2">
      <c r="A48" s="151" t="s">
        <v>73</v>
      </c>
      <c r="B48" s="131"/>
      <c r="C48" s="19">
        <f>[1]MORE!$E28</f>
        <v>0</v>
      </c>
      <c r="D48" s="19">
        <f>[2]MORE!$E28</f>
        <v>0</v>
      </c>
      <c r="E48" s="19">
        <f>[3]MORE!$E28</f>
        <v>0</v>
      </c>
      <c r="F48" s="19">
        <f>[4]MORE!$E28</f>
        <v>0</v>
      </c>
      <c r="G48" s="19">
        <f>[5]MORE!$E28</f>
        <v>0</v>
      </c>
      <c r="H48" s="19">
        <f>[6]MORE!$E28</f>
        <v>0</v>
      </c>
      <c r="I48" s="19">
        <f>[7]MORE!$E28</f>
        <v>0</v>
      </c>
      <c r="J48" s="19">
        <f>[8]MORE!$E28</f>
        <v>0</v>
      </c>
      <c r="K48" s="19">
        <f>[9]MORE!$E28</f>
        <v>0</v>
      </c>
      <c r="L48" s="19">
        <f>[10]MORE!$E28</f>
        <v>0</v>
      </c>
      <c r="M48" s="19">
        <f>[11]MORE!$E28</f>
        <v>0</v>
      </c>
      <c r="N48" s="19">
        <f>[12]MORE!$E28</f>
        <v>0</v>
      </c>
      <c r="O48" s="19">
        <f t="shared" si="36"/>
        <v>0</v>
      </c>
    </row>
    <row r="49" spans="1:15" ht="15.75" customHeight="1" x14ac:dyDescent="0.2">
      <c r="A49" s="151" t="s">
        <v>74</v>
      </c>
      <c r="B49" s="131"/>
      <c r="C49" s="19">
        <f>[1]MORE!$E29</f>
        <v>0</v>
      </c>
      <c r="D49" s="19">
        <f>[2]MORE!$E29</f>
        <v>0</v>
      </c>
      <c r="E49" s="19">
        <f>[3]MORE!$E29</f>
        <v>0</v>
      </c>
      <c r="F49" s="19">
        <f>[4]MORE!$E29</f>
        <v>0</v>
      </c>
      <c r="G49" s="19">
        <f>[5]MORE!$E29</f>
        <v>0</v>
      </c>
      <c r="H49" s="19">
        <f>[6]MORE!$E29</f>
        <v>0</v>
      </c>
      <c r="I49" s="19">
        <f>[7]MORE!$E29</f>
        <v>0</v>
      </c>
      <c r="J49" s="19">
        <f>[8]MORE!$E29</f>
        <v>0</v>
      </c>
      <c r="K49" s="19">
        <f>[9]MORE!$E29</f>
        <v>0</v>
      </c>
      <c r="L49" s="19">
        <f>[10]MORE!$E29</f>
        <v>0</v>
      </c>
      <c r="M49" s="19">
        <f>[11]MORE!$E29</f>
        <v>0</v>
      </c>
      <c r="N49" s="19">
        <f>[12]MORE!$E29</f>
        <v>0</v>
      </c>
      <c r="O49" s="19">
        <f t="shared" si="36"/>
        <v>0</v>
      </c>
    </row>
    <row r="50" spans="1:15" ht="15.75" customHeight="1" x14ac:dyDescent="0.2">
      <c r="A50" s="151" t="s">
        <v>75</v>
      </c>
      <c r="B50" s="131"/>
      <c r="C50" s="19">
        <f>[1]MORE!$E30</f>
        <v>2</v>
      </c>
      <c r="D50" s="19">
        <f>[2]MORE!$E30</f>
        <v>2</v>
      </c>
      <c r="E50" s="19">
        <f>[3]MORE!$E30</f>
        <v>1</v>
      </c>
      <c r="F50" s="19">
        <f>[4]MORE!$E30</f>
        <v>6</v>
      </c>
      <c r="G50" s="19">
        <f>[5]MORE!$E30</f>
        <v>2</v>
      </c>
      <c r="H50" s="19">
        <f>[6]MORE!$E30</f>
        <v>0</v>
      </c>
      <c r="I50" s="19">
        <f>[7]MORE!$E30</f>
        <v>2</v>
      </c>
      <c r="J50" s="19">
        <f>[8]MORE!$E30</f>
        <v>3</v>
      </c>
      <c r="K50" s="19">
        <f>[9]MORE!$E30</f>
        <v>2</v>
      </c>
      <c r="L50" s="19">
        <f>[10]MORE!$E30</f>
        <v>2</v>
      </c>
      <c r="M50" s="19">
        <f>[11]MORE!$E30</f>
        <v>2</v>
      </c>
      <c r="N50" s="19">
        <f>[12]MORE!$E30</f>
        <v>1</v>
      </c>
      <c r="O50" s="19">
        <f t="shared" si="36"/>
        <v>25</v>
      </c>
    </row>
    <row r="51" spans="1:15" ht="15.75" customHeight="1" x14ac:dyDescent="0.2">
      <c r="A51" s="151" t="s">
        <v>78</v>
      </c>
      <c r="B51" s="131"/>
      <c r="C51" s="19">
        <f>[1]MORE!$E31</f>
        <v>2</v>
      </c>
      <c r="D51" s="19">
        <f>[2]MORE!$E31</f>
        <v>4</v>
      </c>
      <c r="E51" s="19">
        <f>[3]MORE!$E31</f>
        <v>2</v>
      </c>
      <c r="F51" s="19">
        <f>[4]MORE!$E31</f>
        <v>2</v>
      </c>
      <c r="G51" s="19">
        <f>[5]MORE!$E31</f>
        <v>1</v>
      </c>
      <c r="H51" s="19">
        <f>[6]MORE!$E31</f>
        <v>1</v>
      </c>
      <c r="I51" s="19">
        <f>[7]MORE!$E31</f>
        <v>2</v>
      </c>
      <c r="J51" s="19">
        <f>[8]MORE!$E31</f>
        <v>0</v>
      </c>
      <c r="K51" s="19">
        <f>[9]MORE!$E31</f>
        <v>0</v>
      </c>
      <c r="L51" s="19">
        <f>[10]MORE!$E31</f>
        <v>2</v>
      </c>
      <c r="M51" s="19">
        <f>[11]MORE!$E31</f>
        <v>2</v>
      </c>
      <c r="N51" s="19">
        <f>[12]MORE!$E31</f>
        <v>0</v>
      </c>
      <c r="O51" s="19">
        <f t="shared" si="36"/>
        <v>18</v>
      </c>
    </row>
    <row r="52" spans="1:15" ht="15.75" customHeight="1" x14ac:dyDescent="0.2">
      <c r="A52" s="151" t="s">
        <v>79</v>
      </c>
      <c r="B52" s="131"/>
      <c r="C52" s="19">
        <f>[1]MORE!$E32</f>
        <v>2</v>
      </c>
      <c r="D52" s="19">
        <f>[2]MORE!$E32</f>
        <v>1</v>
      </c>
      <c r="E52" s="19">
        <f>[3]MORE!$E32</f>
        <v>0</v>
      </c>
      <c r="F52" s="19">
        <f>[4]MORE!$E32</f>
        <v>1</v>
      </c>
      <c r="G52" s="19">
        <f>[5]MORE!$E32</f>
        <v>6</v>
      </c>
      <c r="H52" s="19">
        <f>[6]MORE!$E32</f>
        <v>1</v>
      </c>
      <c r="I52" s="19">
        <f>[7]MORE!$E32</f>
        <v>3</v>
      </c>
      <c r="J52" s="19">
        <f>[8]MORE!$E32</f>
        <v>4</v>
      </c>
      <c r="K52" s="19">
        <f>[9]MORE!$E32</f>
        <v>3</v>
      </c>
      <c r="L52" s="19">
        <f>[10]MORE!$E32</f>
        <v>5</v>
      </c>
      <c r="M52" s="19">
        <f>[11]MORE!$E32</f>
        <v>2</v>
      </c>
      <c r="N52" s="19">
        <f>[12]MORE!$E32</f>
        <v>10</v>
      </c>
      <c r="O52" s="19">
        <f t="shared" si="36"/>
        <v>38</v>
      </c>
    </row>
    <row r="53" spans="1:15" ht="15.75" customHeight="1" x14ac:dyDescent="0.2">
      <c r="A53" s="151" t="s">
        <v>80</v>
      </c>
      <c r="B53" s="131"/>
      <c r="C53" s="19">
        <f>[1]MORE!$E33</f>
        <v>4</v>
      </c>
      <c r="D53" s="19">
        <f>[2]MORE!$E33</f>
        <v>5</v>
      </c>
      <c r="E53" s="19">
        <f>[3]MORE!$E33</f>
        <v>2</v>
      </c>
      <c r="F53" s="19">
        <f>[4]MORE!$E33</f>
        <v>1</v>
      </c>
      <c r="G53" s="19">
        <f>[5]MORE!$E33</f>
        <v>6</v>
      </c>
      <c r="H53" s="19">
        <f>[6]MORE!$E33</f>
        <v>1</v>
      </c>
      <c r="I53" s="19">
        <f>[7]MORE!$E33</f>
        <v>1</v>
      </c>
      <c r="J53" s="19">
        <f>[8]MORE!$E33</f>
        <v>4</v>
      </c>
      <c r="K53" s="19">
        <f>[9]MORE!$E33</f>
        <v>1</v>
      </c>
      <c r="L53" s="19">
        <f>[10]MORE!$E33</f>
        <v>5</v>
      </c>
      <c r="M53" s="19">
        <f>[11]MORE!$E33</f>
        <v>5</v>
      </c>
      <c r="N53" s="19">
        <f>[12]MORE!$E33</f>
        <v>1</v>
      </c>
      <c r="O53" s="19">
        <f t="shared" si="36"/>
        <v>36</v>
      </c>
    </row>
    <row r="54" spans="1:15" ht="15.75" customHeight="1" x14ac:dyDescent="0.2">
      <c r="A54" s="151" t="s">
        <v>81</v>
      </c>
      <c r="B54" s="131"/>
      <c r="C54" s="19">
        <f>[1]MORE!$E34</f>
        <v>19</v>
      </c>
      <c r="D54" s="19">
        <f>[2]MORE!$E34</f>
        <v>123</v>
      </c>
      <c r="E54" s="19">
        <f>[3]MORE!$E34</f>
        <v>157</v>
      </c>
      <c r="F54" s="19">
        <f>[4]MORE!$E34</f>
        <v>173</v>
      </c>
      <c r="G54" s="19">
        <f>[5]MORE!$E34</f>
        <v>226</v>
      </c>
      <c r="H54" s="19">
        <f>[6]MORE!$E34</f>
        <v>184</v>
      </c>
      <c r="I54" s="19">
        <f>[7]MORE!$E34</f>
        <v>104</v>
      </c>
      <c r="J54" s="19">
        <f>[8]MORE!$E34</f>
        <v>221</v>
      </c>
      <c r="K54" s="19">
        <f>[9]MORE!$E34</f>
        <v>172</v>
      </c>
      <c r="L54" s="19">
        <f>[10]MORE!$E34</f>
        <v>211</v>
      </c>
      <c r="M54" s="19">
        <f>[11]MORE!$E34</f>
        <v>146</v>
      </c>
      <c r="N54" s="19">
        <f>[12]MORE!$E34</f>
        <v>92</v>
      </c>
      <c r="O54" s="19">
        <f t="shared" si="36"/>
        <v>1828</v>
      </c>
    </row>
    <row r="55" spans="1:15" ht="15.75" customHeight="1" x14ac:dyDescent="0.2">
      <c r="A55" s="151" t="s">
        <v>82</v>
      </c>
      <c r="B55" s="131"/>
      <c r="C55" s="19">
        <f>[1]MORE!$E35</f>
        <v>0</v>
      </c>
      <c r="D55" s="19">
        <f>[2]MORE!$E35</f>
        <v>1</v>
      </c>
      <c r="E55" s="19">
        <f>[3]MORE!$E35</f>
        <v>1</v>
      </c>
      <c r="F55" s="19">
        <f>[4]MORE!$E35</f>
        <v>4</v>
      </c>
      <c r="G55" s="19">
        <f>[5]MORE!$E35</f>
        <v>2</v>
      </c>
      <c r="H55" s="19">
        <f>[6]MORE!$E35</f>
        <v>0</v>
      </c>
      <c r="I55" s="19">
        <f>[7]MORE!$E35</f>
        <v>1</v>
      </c>
      <c r="J55" s="19">
        <f>[8]MORE!$E35</f>
        <v>0</v>
      </c>
      <c r="K55" s="19">
        <f>[9]MORE!$E35</f>
        <v>0</v>
      </c>
      <c r="L55" s="19">
        <f>[10]MORE!$E35</f>
        <v>0</v>
      </c>
      <c r="M55" s="19">
        <f>[11]MORE!$E35</f>
        <v>0</v>
      </c>
      <c r="N55" s="19">
        <f>[12]MORE!$E35</f>
        <v>0</v>
      </c>
      <c r="O55" s="19">
        <f t="shared" si="36"/>
        <v>9</v>
      </c>
    </row>
    <row r="56" spans="1:15" ht="15.75" customHeight="1" x14ac:dyDescent="0.2">
      <c r="A56" s="153" t="s">
        <v>83</v>
      </c>
      <c r="B56" s="127"/>
      <c r="C56" s="19">
        <f>[1]MORE!$E36</f>
        <v>5</v>
      </c>
      <c r="D56" s="19">
        <f>[2]MORE!$E36</f>
        <v>6</v>
      </c>
      <c r="E56" s="19">
        <f>[3]MORE!$E36</f>
        <v>4</v>
      </c>
      <c r="F56" s="19">
        <f>[4]MORE!$E36</f>
        <v>5</v>
      </c>
      <c r="G56" s="19">
        <f>[5]MORE!$E36</f>
        <v>6</v>
      </c>
      <c r="H56" s="19">
        <f>[6]MORE!$E36</f>
        <v>7</v>
      </c>
      <c r="I56" s="19">
        <f>[7]MORE!$E36</f>
        <v>4</v>
      </c>
      <c r="J56" s="19">
        <f>[8]MORE!$E36</f>
        <v>11</v>
      </c>
      <c r="K56" s="19">
        <f>[9]MORE!$E36</f>
        <v>3</v>
      </c>
      <c r="L56" s="19">
        <f>[10]MORE!$E36</f>
        <v>7</v>
      </c>
      <c r="M56" s="19">
        <f>[11]MORE!$E36</f>
        <v>19</v>
      </c>
      <c r="N56" s="19">
        <f>[12]MORE!$E36</f>
        <v>10</v>
      </c>
      <c r="O56" s="19">
        <f t="shared" si="36"/>
        <v>87</v>
      </c>
    </row>
    <row r="57" spans="1:15" ht="15" customHeight="1" x14ac:dyDescent="0.2">
      <c r="A57" s="154" t="s">
        <v>84</v>
      </c>
      <c r="B57" s="129"/>
      <c r="C57" s="20">
        <f>[1]MORE!$E37</f>
        <v>5</v>
      </c>
      <c r="D57" s="20">
        <f>[2]MORE!$E37</f>
        <v>4</v>
      </c>
      <c r="E57" s="20">
        <f>[3]MORE!$E37</f>
        <v>4</v>
      </c>
      <c r="F57" s="20">
        <f>[4]MORE!$E37</f>
        <v>5</v>
      </c>
      <c r="G57" s="20">
        <f>[5]MORE!$E37</f>
        <v>6</v>
      </c>
      <c r="H57" s="20">
        <f>[6]MORE!$E37</f>
        <v>6</v>
      </c>
      <c r="I57" s="20">
        <f>[7]MORE!$E37</f>
        <v>4</v>
      </c>
      <c r="J57" s="20">
        <f>[8]MORE!$E37</f>
        <v>8</v>
      </c>
      <c r="K57" s="20">
        <f>[9]MORE!$E37</f>
        <v>1</v>
      </c>
      <c r="L57" s="20">
        <f>[10]MORE!$E37</f>
        <v>7</v>
      </c>
      <c r="M57" s="20">
        <f>[11]MORE!$E37</f>
        <v>19</v>
      </c>
      <c r="N57" s="20">
        <f>[12]MORE!$E37</f>
        <v>6</v>
      </c>
      <c r="O57" s="20">
        <f t="shared" si="36"/>
        <v>75</v>
      </c>
    </row>
    <row r="58" spans="1:15" ht="15" customHeight="1" x14ac:dyDescent="0.2">
      <c r="A58" s="155" t="s">
        <v>85</v>
      </c>
      <c r="B58" s="125"/>
      <c r="C58" s="20">
        <f>[1]MORE!$E38</f>
        <v>0</v>
      </c>
      <c r="D58" s="20">
        <f>[2]MORE!$E38</f>
        <v>2</v>
      </c>
      <c r="E58" s="20">
        <f>[3]MORE!$E38</f>
        <v>0</v>
      </c>
      <c r="F58" s="20">
        <f>[4]MORE!$E38</f>
        <v>0</v>
      </c>
      <c r="G58" s="20">
        <f>[5]MORE!$E38</f>
        <v>0</v>
      </c>
      <c r="H58" s="20">
        <f>[6]MORE!$E38</f>
        <v>1</v>
      </c>
      <c r="I58" s="20">
        <f>[7]MORE!$E38</f>
        <v>0</v>
      </c>
      <c r="J58" s="20">
        <f>[8]MORE!$E38</f>
        <v>3</v>
      </c>
      <c r="K58" s="20">
        <f>[9]MORE!$E38</f>
        <v>2</v>
      </c>
      <c r="L58" s="20">
        <f>[10]MORE!$E38</f>
        <v>0</v>
      </c>
      <c r="M58" s="20">
        <f>[11]MORE!$E38</f>
        <v>0</v>
      </c>
      <c r="N58" s="20">
        <f>[12]MORE!$E38</f>
        <v>4</v>
      </c>
      <c r="O58" s="20">
        <f t="shared" si="36"/>
        <v>12</v>
      </c>
    </row>
    <row r="59" spans="1:15" ht="31.5" customHeight="1" x14ac:dyDescent="0.2">
      <c r="A59" s="151" t="s">
        <v>86</v>
      </c>
      <c r="B59" s="131"/>
      <c r="C59" s="19">
        <f>[1]MORE!$E39</f>
        <v>23</v>
      </c>
      <c r="D59" s="19">
        <f>[2]MORE!$E39</f>
        <v>24</v>
      </c>
      <c r="E59" s="19">
        <f>[3]MORE!$E39</f>
        <v>19</v>
      </c>
      <c r="F59" s="19">
        <f>[4]MORE!$E39</f>
        <v>15</v>
      </c>
      <c r="G59" s="19">
        <f>[5]MORE!$E39</f>
        <v>13</v>
      </c>
      <c r="H59" s="19">
        <f>[6]MORE!$E39</f>
        <v>13</v>
      </c>
      <c r="I59" s="19">
        <f>[7]MORE!$E39</f>
        <v>13</v>
      </c>
      <c r="J59" s="19">
        <f>[8]MORE!$E39</f>
        <v>10</v>
      </c>
      <c r="K59" s="19">
        <f>[9]MORE!$E39</f>
        <v>12</v>
      </c>
      <c r="L59" s="19">
        <f>[10]MORE!$E39</f>
        <v>33</v>
      </c>
      <c r="M59" s="19">
        <f>[11]MORE!$E39</f>
        <v>31</v>
      </c>
      <c r="N59" s="19">
        <f>[12]MORE!$E39</f>
        <v>27</v>
      </c>
      <c r="O59" s="21">
        <f>J59</f>
        <v>10</v>
      </c>
    </row>
    <row r="60" spans="1:15" ht="15.75" customHeight="1" x14ac:dyDescent="0.2">
      <c r="A60" s="151" t="s">
        <v>87</v>
      </c>
      <c r="B60" s="131"/>
      <c r="C60" s="19">
        <f>[1]MORE!$E40</f>
        <v>1</v>
      </c>
      <c r="D60" s="19">
        <f>[2]MORE!$E40</f>
        <v>0</v>
      </c>
      <c r="E60" s="19">
        <f>[3]MORE!$E40</f>
        <v>1</v>
      </c>
      <c r="F60" s="19">
        <f>[4]MORE!$E40</f>
        <v>0</v>
      </c>
      <c r="G60" s="19">
        <f>[5]MORE!$E40</f>
        <v>2</v>
      </c>
      <c r="H60" s="19">
        <f>[6]MORE!$E40</f>
        <v>3</v>
      </c>
      <c r="I60" s="19">
        <f>[7]MORE!$E40</f>
        <v>4</v>
      </c>
      <c r="J60" s="19">
        <f>[8]MORE!$E40</f>
        <v>8</v>
      </c>
      <c r="K60" s="19">
        <f>[9]MORE!$E40</f>
        <v>1</v>
      </c>
      <c r="L60" s="19">
        <f>[10]MORE!$E40</f>
        <v>2</v>
      </c>
      <c r="M60" s="19">
        <f>[11]MORE!$E40</f>
        <v>1</v>
      </c>
      <c r="N60" s="19">
        <f>[12]MORE!$E40</f>
        <v>1</v>
      </c>
      <c r="O60" s="19">
        <f t="shared" si="36"/>
        <v>24</v>
      </c>
    </row>
    <row r="61" spans="1:15" ht="15.75" customHeight="1" x14ac:dyDescent="0.2">
      <c r="A61" s="151" t="s">
        <v>88</v>
      </c>
      <c r="B61" s="131"/>
      <c r="C61" s="19">
        <f>[1]MORE!$E41</f>
        <v>2</v>
      </c>
      <c r="D61" s="19">
        <f>[2]MORE!$E41</f>
        <v>1</v>
      </c>
      <c r="E61" s="19">
        <f>[3]MORE!$E41</f>
        <v>0</v>
      </c>
      <c r="F61" s="19">
        <f>[4]MORE!$E41</f>
        <v>0</v>
      </c>
      <c r="G61" s="19">
        <f>[5]MORE!$E41</f>
        <v>1</v>
      </c>
      <c r="H61" s="19">
        <f>[6]MORE!$E41</f>
        <v>0</v>
      </c>
      <c r="I61" s="19">
        <f>[7]MORE!$E41</f>
        <v>2</v>
      </c>
      <c r="J61" s="19">
        <f>[8]MORE!$E41</f>
        <v>2</v>
      </c>
      <c r="K61" s="19">
        <f>[9]MORE!$E41</f>
        <v>1</v>
      </c>
      <c r="L61" s="19">
        <f>[10]MORE!$E41</f>
        <v>0</v>
      </c>
      <c r="M61" s="19">
        <f>[11]MORE!$E41</f>
        <v>1</v>
      </c>
      <c r="N61" s="19">
        <f>[12]MORE!$E41</f>
        <v>0</v>
      </c>
      <c r="O61" s="19">
        <f t="shared" si="36"/>
        <v>10</v>
      </c>
    </row>
    <row r="62" spans="1:15" ht="15.75" customHeight="1" x14ac:dyDescent="0.2">
      <c r="A62" s="151" t="s">
        <v>89</v>
      </c>
      <c r="B62" s="131"/>
      <c r="C62" s="19">
        <f>[1]MORE!$E42</f>
        <v>0</v>
      </c>
      <c r="D62" s="19">
        <f>[2]MORE!$E42</f>
        <v>0</v>
      </c>
      <c r="E62" s="19">
        <f>[3]MORE!$E42</f>
        <v>0</v>
      </c>
      <c r="F62" s="19">
        <f>[4]MORE!$E42</f>
        <v>0</v>
      </c>
      <c r="G62" s="19">
        <f>[5]MORE!$E42</f>
        <v>0</v>
      </c>
      <c r="H62" s="19">
        <f>[6]MORE!$E42</f>
        <v>0</v>
      </c>
      <c r="I62" s="19">
        <f>[7]MORE!$E42</f>
        <v>0</v>
      </c>
      <c r="J62" s="19">
        <f>[8]MORE!$E42</f>
        <v>0</v>
      </c>
      <c r="K62" s="19">
        <f>[9]MORE!$E42</f>
        <v>0</v>
      </c>
      <c r="L62" s="19">
        <f>[10]MORE!$E42</f>
        <v>0</v>
      </c>
      <c r="M62" s="19">
        <f>[11]MORE!$E42</f>
        <v>0</v>
      </c>
      <c r="N62" s="19">
        <f>[12]MORE!$E42</f>
        <v>0</v>
      </c>
      <c r="O62" s="19">
        <f t="shared" si="36"/>
        <v>0</v>
      </c>
    </row>
    <row r="63" spans="1:15" ht="15.75" customHeight="1" x14ac:dyDescent="0.2">
      <c r="A63" s="151" t="s">
        <v>90</v>
      </c>
      <c r="B63" s="131"/>
      <c r="C63" s="19">
        <f>[1]MORE!$E43</f>
        <v>0</v>
      </c>
      <c r="D63" s="19">
        <f>[2]MORE!$E43</f>
        <v>0</v>
      </c>
      <c r="E63" s="19">
        <f>[3]MORE!$E43</f>
        <v>0</v>
      </c>
      <c r="F63" s="19">
        <f>[4]MORE!$E43</f>
        <v>0</v>
      </c>
      <c r="G63" s="19">
        <f>[5]MORE!$E43</f>
        <v>0</v>
      </c>
      <c r="H63" s="19">
        <f>[6]MORE!$E43</f>
        <v>0</v>
      </c>
      <c r="I63" s="19">
        <f>[7]MORE!$E43</f>
        <v>0</v>
      </c>
      <c r="J63" s="19">
        <f>[8]MORE!$E43</f>
        <v>0</v>
      </c>
      <c r="K63" s="19">
        <f>[9]MORE!$E43</f>
        <v>0</v>
      </c>
      <c r="L63" s="19">
        <f>[10]MORE!$E43</f>
        <v>0</v>
      </c>
      <c r="M63" s="19">
        <f>[11]MORE!$E43</f>
        <v>0</v>
      </c>
      <c r="N63" s="19">
        <f>[12]MORE!$E43</f>
        <v>0</v>
      </c>
      <c r="O63" s="19">
        <f t="shared" si="36"/>
        <v>0</v>
      </c>
    </row>
    <row r="64" spans="1:15" ht="31.5" customHeight="1" x14ac:dyDescent="0.2">
      <c r="A64" s="151" t="s">
        <v>91</v>
      </c>
      <c r="B64" s="131"/>
      <c r="C64" s="19">
        <f>[1]MORE!$E44</f>
        <v>0</v>
      </c>
      <c r="D64" s="19">
        <f>[2]MORE!$E44</f>
        <v>0</v>
      </c>
      <c r="E64" s="19">
        <f>[3]MORE!$E44</f>
        <v>0</v>
      </c>
      <c r="F64" s="19">
        <f>[4]MORE!$E44</f>
        <v>0</v>
      </c>
      <c r="G64" s="19">
        <f>[5]MORE!$E44</f>
        <v>0</v>
      </c>
      <c r="H64" s="19">
        <f>[6]MORE!$E44</f>
        <v>1</v>
      </c>
      <c r="I64" s="19">
        <f>[7]MORE!$E44</f>
        <v>0</v>
      </c>
      <c r="J64" s="19">
        <f>[8]MORE!$E44</f>
        <v>1</v>
      </c>
      <c r="K64" s="19">
        <f>[9]MORE!$E44</f>
        <v>2</v>
      </c>
      <c r="L64" s="19">
        <f>[10]MORE!$E44</f>
        <v>2</v>
      </c>
      <c r="M64" s="19">
        <f>[11]MORE!$E44</f>
        <v>0</v>
      </c>
      <c r="N64" s="19">
        <f>[12]MORE!$E44</f>
        <v>0</v>
      </c>
      <c r="O64" s="19">
        <f t="shared" si="36"/>
        <v>6</v>
      </c>
    </row>
    <row r="65" spans="1:15" ht="31.5" customHeight="1" x14ac:dyDescent="0.2">
      <c r="A65" s="151" t="s">
        <v>92</v>
      </c>
      <c r="B65" s="131"/>
      <c r="C65" s="19">
        <f>[1]MORE!$E45</f>
        <v>0</v>
      </c>
      <c r="D65" s="19">
        <f>[2]MORE!$E45</f>
        <v>0</v>
      </c>
      <c r="E65" s="19">
        <f>[3]MORE!$E45</f>
        <v>1</v>
      </c>
      <c r="F65" s="19">
        <f>[4]MORE!$E45</f>
        <v>1</v>
      </c>
      <c r="G65" s="19">
        <f>[5]MORE!$E45</f>
        <v>1</v>
      </c>
      <c r="H65" s="19">
        <f>[6]MORE!$E45</f>
        <v>0</v>
      </c>
      <c r="I65" s="19">
        <f>[7]MORE!$E45</f>
        <v>0</v>
      </c>
      <c r="J65" s="19">
        <f>[8]MORE!$E45</f>
        <v>0</v>
      </c>
      <c r="K65" s="19">
        <f>[9]MORE!$E45</f>
        <v>0</v>
      </c>
      <c r="L65" s="19">
        <f>[10]MORE!$E45</f>
        <v>0</v>
      </c>
      <c r="M65" s="19">
        <f>[11]MORE!$E45</f>
        <v>1</v>
      </c>
      <c r="N65" s="19">
        <f>[12]MORE!$E45</f>
        <v>2</v>
      </c>
      <c r="O65" s="19">
        <f t="shared" si="36"/>
        <v>6</v>
      </c>
    </row>
    <row r="66" spans="1:15" ht="15.75" customHeight="1" x14ac:dyDescent="0.2">
      <c r="A66" s="153" t="s">
        <v>93</v>
      </c>
      <c r="B66" s="127"/>
      <c r="C66" s="19">
        <f>[1]MORE!$E46</f>
        <v>0</v>
      </c>
      <c r="D66" s="19">
        <f>[2]MORE!$E46</f>
        <v>0</v>
      </c>
      <c r="E66" s="19">
        <f>[3]MORE!$E46</f>
        <v>2</v>
      </c>
      <c r="F66" s="19">
        <f>[4]MORE!$E46</f>
        <v>1</v>
      </c>
      <c r="G66" s="19">
        <f>[5]MORE!$E46</f>
        <v>0</v>
      </c>
      <c r="H66" s="19">
        <f>[6]MORE!$E46</f>
        <v>1</v>
      </c>
      <c r="I66" s="19">
        <f>[7]MORE!$E46</f>
        <v>0</v>
      </c>
      <c r="J66" s="19">
        <f>[8]MORE!$E46</f>
        <v>1</v>
      </c>
      <c r="K66" s="19">
        <f>[9]MORE!$E46</f>
        <v>3</v>
      </c>
      <c r="L66" s="19">
        <f>[10]MORE!$E46</f>
        <v>1</v>
      </c>
      <c r="M66" s="19">
        <f>[11]MORE!$E46</f>
        <v>0</v>
      </c>
      <c r="N66" s="19">
        <f>[12]MORE!$E46</f>
        <v>0</v>
      </c>
      <c r="O66" s="19">
        <f t="shared" si="36"/>
        <v>9</v>
      </c>
    </row>
    <row r="67" spans="1:15" ht="15" customHeight="1" x14ac:dyDescent="0.2">
      <c r="A67" s="154" t="s">
        <v>25</v>
      </c>
      <c r="B67" s="129"/>
      <c r="C67" s="20">
        <f>[1]MORE!$E47</f>
        <v>0</v>
      </c>
      <c r="D67" s="20">
        <f>[2]MORE!$E47</f>
        <v>0</v>
      </c>
      <c r="E67" s="20">
        <f>[3]MORE!$E47</f>
        <v>1</v>
      </c>
      <c r="F67" s="20">
        <f>[4]MORE!$E47</f>
        <v>0</v>
      </c>
      <c r="G67" s="20">
        <f>[5]MORE!$E47</f>
        <v>0</v>
      </c>
      <c r="H67" s="20">
        <f>[6]MORE!$E47</f>
        <v>1</v>
      </c>
      <c r="I67" s="20">
        <f>[7]MORE!$E47</f>
        <v>0</v>
      </c>
      <c r="J67" s="20">
        <f>[8]MORE!$E47</f>
        <v>1</v>
      </c>
      <c r="K67" s="20">
        <f>[9]MORE!$E47</f>
        <v>3</v>
      </c>
      <c r="L67" s="20">
        <f>[10]MORE!$E47</f>
        <v>1</v>
      </c>
      <c r="M67" s="20">
        <f>[11]MORE!$E47</f>
        <v>0</v>
      </c>
      <c r="N67" s="20">
        <f>[12]MORE!$E47</f>
        <v>0</v>
      </c>
      <c r="O67" s="20">
        <f t="shared" si="36"/>
        <v>7</v>
      </c>
    </row>
    <row r="68" spans="1:15" ht="15" customHeight="1" x14ac:dyDescent="0.2">
      <c r="A68" s="154" t="s">
        <v>26</v>
      </c>
      <c r="B68" s="129"/>
      <c r="C68" s="20">
        <f>[1]MORE!$E48</f>
        <v>0</v>
      </c>
      <c r="D68" s="20">
        <f>[2]MORE!$E48</f>
        <v>0</v>
      </c>
      <c r="E68" s="20">
        <f>[3]MORE!$E48</f>
        <v>1</v>
      </c>
      <c r="F68" s="20">
        <f>[4]MORE!$E48</f>
        <v>1</v>
      </c>
      <c r="G68" s="20">
        <f>[5]MORE!$E48</f>
        <v>0</v>
      </c>
      <c r="H68" s="20">
        <f>[6]MORE!$E48</f>
        <v>0</v>
      </c>
      <c r="I68" s="20">
        <f>[7]MORE!$E48</f>
        <v>0</v>
      </c>
      <c r="J68" s="20">
        <f>[8]MORE!$E48</f>
        <v>0</v>
      </c>
      <c r="K68" s="20">
        <f>[9]MORE!$E48</f>
        <v>0</v>
      </c>
      <c r="L68" s="20">
        <f>[10]MORE!$E48</f>
        <v>0</v>
      </c>
      <c r="M68" s="20">
        <f>[11]MORE!$E48</f>
        <v>0</v>
      </c>
      <c r="N68" s="20">
        <f>[12]MORE!$E48</f>
        <v>0</v>
      </c>
      <c r="O68" s="20">
        <f t="shared" si="36"/>
        <v>2</v>
      </c>
    </row>
    <row r="69" spans="1:15" ht="15" customHeight="1" x14ac:dyDescent="0.2">
      <c r="A69" s="155" t="s">
        <v>27</v>
      </c>
      <c r="B69" s="125"/>
      <c r="C69" s="20">
        <f>[1]MORE!$E49</f>
        <v>0</v>
      </c>
      <c r="D69" s="20">
        <f>[2]MORE!$E49</f>
        <v>0</v>
      </c>
      <c r="E69" s="20">
        <f>[3]MORE!$E49</f>
        <v>0</v>
      </c>
      <c r="F69" s="20">
        <f>[4]MORE!$E49</f>
        <v>0</v>
      </c>
      <c r="G69" s="20">
        <f>[5]MORE!$E49</f>
        <v>0</v>
      </c>
      <c r="H69" s="20">
        <f>[6]MORE!$E49</f>
        <v>0</v>
      </c>
      <c r="I69" s="20">
        <f>[7]MORE!$E49</f>
        <v>0</v>
      </c>
      <c r="J69" s="20">
        <f>[8]MORE!$E49</f>
        <v>0</v>
      </c>
      <c r="K69" s="20">
        <f>[9]MORE!$E49</f>
        <v>0</v>
      </c>
      <c r="L69" s="20">
        <f>[10]MORE!$E49</f>
        <v>0</v>
      </c>
      <c r="M69" s="20">
        <f>[11]MORE!$E49</f>
        <v>0</v>
      </c>
      <c r="N69" s="20">
        <f>[12]MORE!$E49</f>
        <v>0</v>
      </c>
      <c r="O69" s="20">
        <f t="shared" si="36"/>
        <v>0</v>
      </c>
    </row>
    <row r="70" spans="1:15" ht="15.75" customHeight="1" x14ac:dyDescent="0.2">
      <c r="A70" s="151" t="s">
        <v>94</v>
      </c>
      <c r="B70" s="131"/>
      <c r="C70" s="19">
        <f>[1]MORE!$E50</f>
        <v>0</v>
      </c>
      <c r="D70" s="19">
        <f>[2]MORE!$E50</f>
        <v>0</v>
      </c>
      <c r="E70" s="19">
        <f>[3]MORE!$E50</f>
        <v>0</v>
      </c>
      <c r="F70" s="19">
        <f>[4]MORE!$E50</f>
        <v>3</v>
      </c>
      <c r="G70" s="19">
        <f>[5]MORE!$E50</f>
        <v>4</v>
      </c>
      <c r="H70" s="19">
        <f>[6]MORE!$E50</f>
        <v>0</v>
      </c>
      <c r="I70" s="19">
        <f>[7]MORE!$E50</f>
        <v>0</v>
      </c>
      <c r="J70" s="19">
        <f>[8]MORE!$E50</f>
        <v>0</v>
      </c>
      <c r="K70" s="19">
        <f>[9]MORE!$E50</f>
        <v>2</v>
      </c>
      <c r="L70" s="19">
        <f>[10]MORE!$E50</f>
        <v>0</v>
      </c>
      <c r="M70" s="19">
        <f>[11]MORE!$E50</f>
        <v>1</v>
      </c>
      <c r="N70" s="19">
        <f>[12]MORE!$E50</f>
        <v>0</v>
      </c>
      <c r="O70" s="19">
        <f t="shared" si="36"/>
        <v>10</v>
      </c>
    </row>
    <row r="71" spans="1:15" ht="15.75" customHeight="1" x14ac:dyDescent="0.2">
      <c r="A71" s="153" t="s">
        <v>95</v>
      </c>
      <c r="B71" s="127"/>
      <c r="C71" s="19">
        <f>[1]MORE!$E51</f>
        <v>0</v>
      </c>
      <c r="D71" s="19">
        <f>[2]MORE!$E51</f>
        <v>0</v>
      </c>
      <c r="E71" s="19">
        <f>[3]MORE!$E51</f>
        <v>0</v>
      </c>
      <c r="F71" s="19">
        <f>[4]MORE!$E51</f>
        <v>0</v>
      </c>
      <c r="G71" s="19">
        <f>[5]MORE!$E51</f>
        <v>0</v>
      </c>
      <c r="H71" s="19">
        <f>[6]MORE!$E51</f>
        <v>1</v>
      </c>
      <c r="I71" s="19">
        <f>[7]MORE!$E51</f>
        <v>0</v>
      </c>
      <c r="J71" s="19">
        <f>[8]MORE!$E51</f>
        <v>0</v>
      </c>
      <c r="K71" s="19">
        <f>[9]MORE!$E51</f>
        <v>0</v>
      </c>
      <c r="L71" s="19">
        <f>[10]MORE!$E51</f>
        <v>0</v>
      </c>
      <c r="M71" s="19">
        <f>[11]MORE!$E51</f>
        <v>0</v>
      </c>
      <c r="N71" s="19">
        <f>[12]MORE!$E51</f>
        <v>0</v>
      </c>
      <c r="O71" s="19">
        <f t="shared" si="36"/>
        <v>1</v>
      </c>
    </row>
    <row r="72" spans="1:15" ht="15" customHeight="1" x14ac:dyDescent="0.2">
      <c r="A72" s="154" t="s">
        <v>96</v>
      </c>
      <c r="B72" s="129"/>
      <c r="C72" s="20">
        <f>[1]MORE!$E52</f>
        <v>0</v>
      </c>
      <c r="D72" s="20">
        <f>[2]MORE!$E52</f>
        <v>0</v>
      </c>
      <c r="E72" s="20">
        <f>[3]MORE!$E52</f>
        <v>0</v>
      </c>
      <c r="F72" s="20">
        <f>[4]MORE!$E52</f>
        <v>0</v>
      </c>
      <c r="G72" s="20">
        <f>[5]MORE!$E52</f>
        <v>0</v>
      </c>
      <c r="H72" s="20">
        <f>[6]MORE!$E52</f>
        <v>0</v>
      </c>
      <c r="I72" s="20">
        <f>[7]MORE!$E52</f>
        <v>0</v>
      </c>
      <c r="J72" s="20">
        <f>[8]MORE!$E52</f>
        <v>0</v>
      </c>
      <c r="K72" s="20">
        <f>[9]MORE!$E52</f>
        <v>0</v>
      </c>
      <c r="L72" s="20">
        <f>[10]MORE!$E52</f>
        <v>0</v>
      </c>
      <c r="M72" s="20">
        <f>[11]MORE!$E52</f>
        <v>0</v>
      </c>
      <c r="N72" s="20">
        <f>[12]MORE!$E52</f>
        <v>0</v>
      </c>
      <c r="O72" s="20">
        <f t="shared" si="36"/>
        <v>0</v>
      </c>
    </row>
    <row r="73" spans="1:15" ht="15" customHeight="1" x14ac:dyDescent="0.2">
      <c r="A73" s="155" t="s">
        <v>97</v>
      </c>
      <c r="B73" s="125"/>
      <c r="C73" s="20">
        <f>[1]MORE!$E53</f>
        <v>0</v>
      </c>
      <c r="D73" s="20">
        <f>[2]MORE!$E53</f>
        <v>0</v>
      </c>
      <c r="E73" s="20">
        <f>[3]MORE!$E53</f>
        <v>0</v>
      </c>
      <c r="F73" s="20">
        <f>[4]MORE!$E53</f>
        <v>0</v>
      </c>
      <c r="G73" s="20">
        <f>[5]MORE!$E53</f>
        <v>0</v>
      </c>
      <c r="H73" s="20">
        <f>[6]MORE!$E53</f>
        <v>1</v>
      </c>
      <c r="I73" s="20">
        <f>[7]MORE!$E53</f>
        <v>0</v>
      </c>
      <c r="J73" s="20">
        <f>[8]MORE!$E53</f>
        <v>0</v>
      </c>
      <c r="K73" s="20">
        <f>[9]MORE!$E53</f>
        <v>0</v>
      </c>
      <c r="L73" s="20">
        <f>[10]MORE!$E53</f>
        <v>0</v>
      </c>
      <c r="M73" s="20">
        <f>[11]MORE!$E53</f>
        <v>0</v>
      </c>
      <c r="N73" s="20">
        <f>[12]MORE!$E53</f>
        <v>0</v>
      </c>
      <c r="O73" s="20">
        <f t="shared" si="36"/>
        <v>1</v>
      </c>
    </row>
    <row r="74" spans="1:15" ht="23.25" customHeight="1" x14ac:dyDescent="0.2">
      <c r="A74" s="151" t="s">
        <v>98</v>
      </c>
      <c r="B74" s="131"/>
      <c r="C74" s="19">
        <f>[1]MORE!$E54</f>
        <v>0</v>
      </c>
      <c r="D74" s="19">
        <f>[2]MORE!$E54</f>
        <v>0</v>
      </c>
      <c r="E74" s="19">
        <f>[3]MORE!$E54</f>
        <v>0</v>
      </c>
      <c r="F74" s="19">
        <f>[4]MORE!$E54</f>
        <v>0</v>
      </c>
      <c r="G74" s="19">
        <f>[5]MORE!$E54</f>
        <v>0</v>
      </c>
      <c r="H74" s="19">
        <f>[6]MORE!$E54</f>
        <v>0</v>
      </c>
      <c r="I74" s="19">
        <f>[7]MORE!$E54</f>
        <v>0</v>
      </c>
      <c r="J74" s="19">
        <f>[8]MORE!$E54</f>
        <v>0</v>
      </c>
      <c r="K74" s="19">
        <f>[9]MORE!$E54</f>
        <v>0</v>
      </c>
      <c r="L74" s="19">
        <f>[10]MORE!$E54</f>
        <v>0</v>
      </c>
      <c r="M74" s="19">
        <f>[11]MORE!$E54</f>
        <v>0</v>
      </c>
      <c r="N74" s="19">
        <f>[12]MORE!$E54</f>
        <v>0</v>
      </c>
      <c r="O74" s="19">
        <f t="shared" si="36"/>
        <v>0</v>
      </c>
    </row>
    <row r="75" spans="1:15" ht="23.25" customHeight="1" x14ac:dyDescent="0.2">
      <c r="A75" s="151" t="s">
        <v>99</v>
      </c>
      <c r="B75" s="131"/>
      <c r="C75" s="19">
        <f>[1]MORE!$E55</f>
        <v>0</v>
      </c>
      <c r="D75" s="19">
        <f>[2]MORE!$E55</f>
        <v>1</v>
      </c>
      <c r="E75" s="19">
        <f>[3]MORE!$E55</f>
        <v>0</v>
      </c>
      <c r="F75" s="19">
        <f>[4]MORE!$E55</f>
        <v>0</v>
      </c>
      <c r="G75" s="19">
        <f>[5]MORE!$E55</f>
        <v>1</v>
      </c>
      <c r="H75" s="19">
        <f>[6]MORE!$E55</f>
        <v>2</v>
      </c>
      <c r="I75" s="19">
        <f>[7]MORE!$E55</f>
        <v>0</v>
      </c>
      <c r="J75" s="19">
        <f>[8]MORE!$E55</f>
        <v>1</v>
      </c>
      <c r="K75" s="19">
        <f>[9]MORE!$E55</f>
        <v>0</v>
      </c>
      <c r="L75" s="19">
        <f>[10]MORE!$E55</f>
        <v>0</v>
      </c>
      <c r="M75" s="19">
        <f>[11]MORE!$E55</f>
        <v>0</v>
      </c>
      <c r="N75" s="19">
        <f>[12]MORE!$E55</f>
        <v>0</v>
      </c>
      <c r="O75" s="19">
        <f t="shared" si="36"/>
        <v>5</v>
      </c>
    </row>
    <row r="76" spans="1:15" ht="23.25" customHeight="1" x14ac:dyDescent="0.2">
      <c r="A76" s="151" t="s">
        <v>100</v>
      </c>
      <c r="B76" s="131"/>
      <c r="C76" s="19">
        <f>[1]MORE!$E56</f>
        <v>25</v>
      </c>
      <c r="D76" s="19">
        <f>[2]MORE!$E56</f>
        <v>25</v>
      </c>
      <c r="E76" s="19">
        <f>[3]MORE!$E56</f>
        <v>29</v>
      </c>
      <c r="F76" s="19">
        <f>[4]MORE!$E56</f>
        <v>19</v>
      </c>
      <c r="G76" s="19">
        <f>[5]MORE!$E56</f>
        <v>40</v>
      </c>
      <c r="H76" s="19">
        <f>[6]MORE!$E56</f>
        <v>44</v>
      </c>
      <c r="I76" s="19">
        <f>[7]MORE!$E56</f>
        <v>9</v>
      </c>
      <c r="J76" s="19">
        <f>[8]MORE!$E56</f>
        <v>56</v>
      </c>
      <c r="K76" s="19">
        <f>[9]MORE!$E56</f>
        <v>20</v>
      </c>
      <c r="L76" s="19">
        <f>[10]MORE!$E56</f>
        <v>30</v>
      </c>
      <c r="M76" s="19">
        <f>[11]MORE!$E56</f>
        <v>27</v>
      </c>
      <c r="N76" s="19">
        <f>[12]MORE!$E56</f>
        <v>20</v>
      </c>
      <c r="O76" s="19">
        <f t="shared" si="36"/>
        <v>344</v>
      </c>
    </row>
    <row r="77" spans="1:15" ht="31.5" customHeight="1" x14ac:dyDescent="0.2">
      <c r="A77" s="151" t="s">
        <v>101</v>
      </c>
      <c r="B77" s="131"/>
      <c r="C77" s="19">
        <f>[1]MORE!$E57</f>
        <v>0</v>
      </c>
      <c r="D77" s="19">
        <f>[2]MORE!$E57</f>
        <v>0</v>
      </c>
      <c r="E77" s="19">
        <f>[3]MORE!$E57</f>
        <v>127</v>
      </c>
      <c r="F77" s="19">
        <f>[4]MORE!$E57</f>
        <v>0</v>
      </c>
      <c r="G77" s="19">
        <f>[5]MORE!$E57</f>
        <v>0</v>
      </c>
      <c r="H77" s="19">
        <f>[6]MORE!$E57</f>
        <v>0</v>
      </c>
      <c r="I77" s="19">
        <f>[7]MORE!$E57</f>
        <v>0</v>
      </c>
      <c r="J77" s="19">
        <f>[8]MORE!$E57</f>
        <v>0</v>
      </c>
      <c r="K77" s="19">
        <f>[9]MORE!$E57</f>
        <v>0</v>
      </c>
      <c r="L77" s="19">
        <f>[10]MORE!$E57</f>
        <v>0</v>
      </c>
      <c r="M77" s="19">
        <f>[11]MORE!$E57</f>
        <v>0</v>
      </c>
      <c r="N77" s="19">
        <f>[12]MORE!$E57</f>
        <v>0</v>
      </c>
      <c r="O77" s="19">
        <f t="shared" si="36"/>
        <v>127</v>
      </c>
    </row>
    <row r="78" spans="1:15" ht="15" thickBot="1" x14ac:dyDescent="0.25"/>
    <row r="79" spans="1:15" ht="18" customHeight="1" x14ac:dyDescent="0.25">
      <c r="A79" s="144" t="s">
        <v>50</v>
      </c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6"/>
    </row>
    <row r="80" spans="1:15" ht="18" x14ac:dyDescent="0.2">
      <c r="A80" s="115" t="s">
        <v>56</v>
      </c>
      <c r="B80" s="116"/>
      <c r="C80" s="66" t="s">
        <v>57</v>
      </c>
      <c r="D80" s="66" t="s">
        <v>58</v>
      </c>
      <c r="E80" s="66" t="s">
        <v>59</v>
      </c>
      <c r="F80" s="66" t="s">
        <v>60</v>
      </c>
      <c r="G80" s="66" t="s">
        <v>61</v>
      </c>
      <c r="H80" s="66" t="s">
        <v>62</v>
      </c>
      <c r="I80" s="66" t="s">
        <v>63</v>
      </c>
      <c r="J80" s="66" t="s">
        <v>64</v>
      </c>
      <c r="K80" s="66" t="s">
        <v>65</v>
      </c>
      <c r="L80" s="66" t="s">
        <v>66</v>
      </c>
      <c r="M80" s="66" t="s">
        <v>67</v>
      </c>
      <c r="N80" s="66" t="s">
        <v>68</v>
      </c>
      <c r="O80" s="68" t="s">
        <v>69</v>
      </c>
    </row>
    <row r="81" spans="1:15" ht="15.75" customHeight="1" x14ac:dyDescent="0.2">
      <c r="A81" s="104" t="s">
        <v>70</v>
      </c>
      <c r="B81" s="105"/>
      <c r="C81" s="17">
        <f>[1]MORE!$F6</f>
        <v>14</v>
      </c>
      <c r="D81" s="17">
        <f>[2]MORE!$F6</f>
        <v>8</v>
      </c>
      <c r="E81" s="17">
        <f>[3]MORE!$F6</f>
        <v>9</v>
      </c>
      <c r="F81" s="17">
        <f>[4]MORE!$F6</f>
        <v>3</v>
      </c>
      <c r="G81" s="17">
        <f>[5]MORE!$F6</f>
        <v>9</v>
      </c>
      <c r="H81" s="17">
        <f>[6]MORE!$F6</f>
        <v>6</v>
      </c>
      <c r="I81" s="17">
        <f>[7]MORE!$F6</f>
        <v>4</v>
      </c>
      <c r="J81" s="17">
        <f>[8]MORE!$F6</f>
        <v>10</v>
      </c>
      <c r="K81" s="17">
        <f>[9]MORE!$F6</f>
        <v>3</v>
      </c>
      <c r="L81" s="17">
        <f>[10]MORE!$F6</f>
        <v>2</v>
      </c>
      <c r="M81" s="17">
        <f>[11]MORE!$F6</f>
        <v>6</v>
      </c>
      <c r="N81" s="17">
        <f>[12]MORE!$F6</f>
        <v>0</v>
      </c>
      <c r="O81" s="95">
        <f>SUM(C81:N81)</f>
        <v>74</v>
      </c>
    </row>
    <row r="82" spans="1:15" ht="15.75" customHeight="1" x14ac:dyDescent="0.2">
      <c r="A82" s="104" t="s">
        <v>71</v>
      </c>
      <c r="B82" s="105"/>
      <c r="C82" s="17">
        <f>[1]MORE!$F9</f>
        <v>10</v>
      </c>
      <c r="D82" s="17">
        <f>[2]MORE!$F9</f>
        <v>7</v>
      </c>
      <c r="E82" s="17">
        <f>[3]MORE!$F9</f>
        <v>7</v>
      </c>
      <c r="F82" s="17">
        <f>[4]MORE!$F9</f>
        <v>3</v>
      </c>
      <c r="G82" s="17">
        <f>[5]MORE!$F9</f>
        <v>9</v>
      </c>
      <c r="H82" s="17">
        <f>[6]MORE!$F9</f>
        <v>6</v>
      </c>
      <c r="I82" s="17">
        <f>[7]MORE!$F9</f>
        <v>4</v>
      </c>
      <c r="J82" s="17">
        <f>[8]MORE!$F9</f>
        <v>5</v>
      </c>
      <c r="K82" s="17">
        <f>[9]MORE!$F9</f>
        <v>3</v>
      </c>
      <c r="L82" s="17">
        <f>[10]MORE!$F9</f>
        <v>2</v>
      </c>
      <c r="M82" s="17">
        <f>[11]MORE!$F9</f>
        <v>6</v>
      </c>
      <c r="N82" s="17">
        <f>[12]MORE!$F9</f>
        <v>0</v>
      </c>
      <c r="O82" s="95">
        <f t="shared" ref="O82:O115" si="37">SUM(C82:N82)</f>
        <v>62</v>
      </c>
    </row>
    <row r="83" spans="1:15" ht="15.75" customHeight="1" x14ac:dyDescent="0.2">
      <c r="A83" s="104" t="s">
        <v>76</v>
      </c>
      <c r="B83" s="105"/>
      <c r="C83" s="19">
        <f>[1]MORE!$F25</f>
        <v>1</v>
      </c>
      <c r="D83" s="19">
        <f>[2]MORE!$F25</f>
        <v>1</v>
      </c>
      <c r="E83" s="19">
        <f>[3]MORE!$F25</f>
        <v>4</v>
      </c>
      <c r="F83" s="19">
        <f>[4]MORE!$F25</f>
        <v>0</v>
      </c>
      <c r="G83" s="19">
        <f>[5]MORE!$F25</f>
        <v>0</v>
      </c>
      <c r="H83" s="19">
        <f>[6]MORE!$F25</f>
        <v>1</v>
      </c>
      <c r="I83" s="19">
        <f>[7]MORE!$F25</f>
        <v>0</v>
      </c>
      <c r="J83" s="19">
        <f>[8]MORE!$F25</f>
        <v>1</v>
      </c>
      <c r="K83" s="19">
        <f>[9]MORE!$F25</f>
        <v>0</v>
      </c>
      <c r="L83" s="19">
        <f>[10]MORE!$F25</f>
        <v>0</v>
      </c>
      <c r="M83" s="19">
        <f>[11]MORE!$F25</f>
        <v>1</v>
      </c>
      <c r="N83" s="19">
        <f>[12]MORE!$F25</f>
        <v>1</v>
      </c>
      <c r="O83" s="90">
        <f t="shared" si="37"/>
        <v>10</v>
      </c>
    </row>
    <row r="84" spans="1:15" ht="15.75" customHeight="1" x14ac:dyDescent="0.2">
      <c r="A84" s="104" t="s">
        <v>72</v>
      </c>
      <c r="B84" s="105"/>
      <c r="C84" s="19">
        <f>[1]MORE!$F26</f>
        <v>0</v>
      </c>
      <c r="D84" s="19">
        <f>[2]MORE!$F26</f>
        <v>2</v>
      </c>
      <c r="E84" s="19">
        <f>[3]MORE!$F26</f>
        <v>0</v>
      </c>
      <c r="F84" s="19">
        <f>[4]MORE!$F26</f>
        <v>0</v>
      </c>
      <c r="G84" s="19">
        <f>[5]MORE!$F26</f>
        <v>0</v>
      </c>
      <c r="H84" s="19">
        <f>[6]MORE!$F26</f>
        <v>0</v>
      </c>
      <c r="I84" s="19">
        <f>[7]MORE!$F26</f>
        <v>0</v>
      </c>
      <c r="J84" s="19">
        <f>[8]MORE!$F26</f>
        <v>1</v>
      </c>
      <c r="K84" s="19">
        <f>[9]MORE!$F26</f>
        <v>0</v>
      </c>
      <c r="L84" s="19">
        <f>[10]MORE!$F26</f>
        <v>0</v>
      </c>
      <c r="M84" s="19">
        <f>[11]MORE!$F26</f>
        <v>0</v>
      </c>
      <c r="N84" s="19">
        <f>[12]MORE!$F26</f>
        <v>0</v>
      </c>
      <c r="O84" s="90">
        <f t="shared" si="37"/>
        <v>3</v>
      </c>
    </row>
    <row r="85" spans="1:15" ht="15.75" customHeight="1" x14ac:dyDescent="0.2">
      <c r="A85" s="104" t="s">
        <v>77</v>
      </c>
      <c r="B85" s="105"/>
      <c r="C85" s="19">
        <f>[1]MORE!$F27</f>
        <v>0</v>
      </c>
      <c r="D85" s="19">
        <f>[2]MORE!$F27</f>
        <v>0</v>
      </c>
      <c r="E85" s="19">
        <f>[3]MORE!$F27</f>
        <v>0</v>
      </c>
      <c r="F85" s="19">
        <f>[4]MORE!$F27</f>
        <v>0</v>
      </c>
      <c r="G85" s="19">
        <f>[5]MORE!$F27</f>
        <v>0</v>
      </c>
      <c r="H85" s="19">
        <f>[6]MORE!$F27</f>
        <v>0</v>
      </c>
      <c r="I85" s="19">
        <f>[7]MORE!$F27</f>
        <v>0</v>
      </c>
      <c r="J85" s="19">
        <f>[8]MORE!$F27</f>
        <v>0</v>
      </c>
      <c r="K85" s="19">
        <f>[9]MORE!$F27</f>
        <v>0</v>
      </c>
      <c r="L85" s="19">
        <f>[10]MORE!$F27</f>
        <v>0</v>
      </c>
      <c r="M85" s="19">
        <f>[11]MORE!$F27</f>
        <v>0</v>
      </c>
      <c r="N85" s="19">
        <f>[12]MORE!$F27</f>
        <v>0</v>
      </c>
      <c r="O85" s="90">
        <f t="shared" si="37"/>
        <v>0</v>
      </c>
    </row>
    <row r="86" spans="1:15" ht="15.75" customHeight="1" x14ac:dyDescent="0.2">
      <c r="A86" s="104" t="s">
        <v>73</v>
      </c>
      <c r="B86" s="105"/>
      <c r="C86" s="19">
        <f>[1]MORE!$F28</f>
        <v>0</v>
      </c>
      <c r="D86" s="19">
        <f>[2]MORE!$F28</f>
        <v>0</v>
      </c>
      <c r="E86" s="19">
        <f>[3]MORE!$F28</f>
        <v>0</v>
      </c>
      <c r="F86" s="19">
        <f>[4]MORE!$F28</f>
        <v>0</v>
      </c>
      <c r="G86" s="19">
        <f>[5]MORE!$F28</f>
        <v>0</v>
      </c>
      <c r="H86" s="19">
        <f>[6]MORE!$F28</f>
        <v>0</v>
      </c>
      <c r="I86" s="19">
        <f>[7]MORE!$F28</f>
        <v>0</v>
      </c>
      <c r="J86" s="19">
        <f>[8]MORE!$F28</f>
        <v>0</v>
      </c>
      <c r="K86" s="19">
        <f>[9]MORE!$F28</f>
        <v>0</v>
      </c>
      <c r="L86" s="19">
        <f>[10]MORE!$F28</f>
        <v>0</v>
      </c>
      <c r="M86" s="19">
        <f>[11]MORE!$F28</f>
        <v>0</v>
      </c>
      <c r="N86" s="19">
        <f>[12]MORE!$F28</f>
        <v>0</v>
      </c>
      <c r="O86" s="90">
        <f t="shared" si="37"/>
        <v>0</v>
      </c>
    </row>
    <row r="87" spans="1:15" ht="15.75" customHeight="1" x14ac:dyDescent="0.2">
      <c r="A87" s="104" t="s">
        <v>74</v>
      </c>
      <c r="B87" s="105"/>
      <c r="C87" s="19">
        <f>[1]MORE!$F29</f>
        <v>0</v>
      </c>
      <c r="D87" s="19">
        <f>[2]MORE!$F29</f>
        <v>0</v>
      </c>
      <c r="E87" s="19">
        <f>[3]MORE!$F29</f>
        <v>0</v>
      </c>
      <c r="F87" s="19">
        <f>[4]MORE!$F29</f>
        <v>0</v>
      </c>
      <c r="G87" s="19">
        <f>[5]MORE!$F29</f>
        <v>0</v>
      </c>
      <c r="H87" s="19">
        <f>[6]MORE!$F29</f>
        <v>0</v>
      </c>
      <c r="I87" s="19">
        <f>[7]MORE!$F29</f>
        <v>0</v>
      </c>
      <c r="J87" s="19">
        <f>[8]MORE!$F29</f>
        <v>0</v>
      </c>
      <c r="K87" s="19">
        <f>[9]MORE!$F29</f>
        <v>0</v>
      </c>
      <c r="L87" s="19">
        <f>[10]MORE!$F29</f>
        <v>0</v>
      </c>
      <c r="M87" s="19">
        <f>[11]MORE!$F29</f>
        <v>0</v>
      </c>
      <c r="N87" s="19">
        <f>[12]MORE!$F29</f>
        <v>0</v>
      </c>
      <c r="O87" s="90">
        <f t="shared" si="37"/>
        <v>0</v>
      </c>
    </row>
    <row r="88" spans="1:15" ht="15.75" customHeight="1" x14ac:dyDescent="0.2">
      <c r="A88" s="104" t="s">
        <v>75</v>
      </c>
      <c r="B88" s="105"/>
      <c r="C88" s="19">
        <f>[1]MORE!$F30</f>
        <v>2</v>
      </c>
      <c r="D88" s="19">
        <f>[2]MORE!$F30</f>
        <v>5</v>
      </c>
      <c r="E88" s="19">
        <f>[3]MORE!$F30</f>
        <v>5</v>
      </c>
      <c r="F88" s="19">
        <f>[4]MORE!$F30</f>
        <v>9</v>
      </c>
      <c r="G88" s="19">
        <f>[5]MORE!$F30</f>
        <v>4</v>
      </c>
      <c r="H88" s="19">
        <f>[6]MORE!$F30</f>
        <v>5</v>
      </c>
      <c r="I88" s="19">
        <f>[7]MORE!$F30</f>
        <v>5</v>
      </c>
      <c r="J88" s="19">
        <f>[8]MORE!$F30</f>
        <v>7</v>
      </c>
      <c r="K88" s="19">
        <f>[9]MORE!$F30</f>
        <v>3</v>
      </c>
      <c r="L88" s="19">
        <f>[10]MORE!$F30</f>
        <v>5</v>
      </c>
      <c r="M88" s="19">
        <f>[11]MORE!$F30</f>
        <v>2</v>
      </c>
      <c r="N88" s="19">
        <f>[12]MORE!$F30</f>
        <v>4</v>
      </c>
      <c r="O88" s="90">
        <f t="shared" si="37"/>
        <v>56</v>
      </c>
    </row>
    <row r="89" spans="1:15" ht="15.75" customHeight="1" x14ac:dyDescent="0.2">
      <c r="A89" s="104" t="s">
        <v>78</v>
      </c>
      <c r="B89" s="105"/>
      <c r="C89" s="19">
        <f>[1]MORE!$F31</f>
        <v>4</v>
      </c>
      <c r="D89" s="19">
        <f>[2]MORE!$F31</f>
        <v>2</v>
      </c>
      <c r="E89" s="19">
        <f>[3]MORE!$F31</f>
        <v>1</v>
      </c>
      <c r="F89" s="19">
        <f>[4]MORE!$F31</f>
        <v>0</v>
      </c>
      <c r="G89" s="19">
        <f>[5]MORE!$F31</f>
        <v>1</v>
      </c>
      <c r="H89" s="19">
        <f>[6]MORE!$F31</f>
        <v>3</v>
      </c>
      <c r="I89" s="19">
        <f>[7]MORE!$F31</f>
        <v>0</v>
      </c>
      <c r="J89" s="19">
        <f>[8]MORE!$F31</f>
        <v>0</v>
      </c>
      <c r="K89" s="19">
        <f>[9]MORE!$F31</f>
        <v>0</v>
      </c>
      <c r="L89" s="19">
        <f>[10]MORE!$F31</f>
        <v>1</v>
      </c>
      <c r="M89" s="19">
        <f>[11]MORE!$F31</f>
        <v>1</v>
      </c>
      <c r="N89" s="19">
        <f>[12]MORE!$F31</f>
        <v>0</v>
      </c>
      <c r="O89" s="90">
        <f t="shared" si="37"/>
        <v>13</v>
      </c>
    </row>
    <row r="90" spans="1:15" ht="15.75" customHeight="1" x14ac:dyDescent="0.2">
      <c r="A90" s="104" t="s">
        <v>79</v>
      </c>
      <c r="B90" s="105"/>
      <c r="C90" s="19">
        <f>[1]MORE!$F32</f>
        <v>0</v>
      </c>
      <c r="D90" s="19">
        <f>[2]MORE!$F32</f>
        <v>1</v>
      </c>
      <c r="E90" s="19">
        <f>[3]MORE!$F32</f>
        <v>3</v>
      </c>
      <c r="F90" s="19">
        <f>[4]MORE!$F32</f>
        <v>0</v>
      </c>
      <c r="G90" s="19">
        <f>[5]MORE!$F32</f>
        <v>4</v>
      </c>
      <c r="H90" s="19">
        <f>[6]MORE!$F32</f>
        <v>4</v>
      </c>
      <c r="I90" s="19">
        <f>[7]MORE!$F32</f>
        <v>0</v>
      </c>
      <c r="J90" s="19">
        <f>[8]MORE!$F32</f>
        <v>5</v>
      </c>
      <c r="K90" s="19">
        <f>[9]MORE!$F32</f>
        <v>8</v>
      </c>
      <c r="L90" s="19">
        <f>[10]MORE!$F32</f>
        <v>4</v>
      </c>
      <c r="M90" s="19">
        <f>[11]MORE!$F32</f>
        <v>3</v>
      </c>
      <c r="N90" s="19">
        <f>[12]MORE!$F32</f>
        <v>2</v>
      </c>
      <c r="O90" s="90">
        <f t="shared" si="37"/>
        <v>34</v>
      </c>
    </row>
    <row r="91" spans="1:15" ht="15.75" customHeight="1" x14ac:dyDescent="0.2">
      <c r="A91" s="104" t="s">
        <v>80</v>
      </c>
      <c r="B91" s="105"/>
      <c r="C91" s="19">
        <f>[1]MORE!$F33</f>
        <v>0</v>
      </c>
      <c r="D91" s="19">
        <f>[2]MORE!$F33</f>
        <v>0</v>
      </c>
      <c r="E91" s="19">
        <f>[3]MORE!$F33</f>
        <v>0</v>
      </c>
      <c r="F91" s="19">
        <f>[4]MORE!$F33</f>
        <v>0</v>
      </c>
      <c r="G91" s="19">
        <f>[5]MORE!$F33</f>
        <v>0</v>
      </c>
      <c r="H91" s="19">
        <f>[6]MORE!$F33</f>
        <v>0</v>
      </c>
      <c r="I91" s="19">
        <f>[7]MORE!$F33</f>
        <v>0</v>
      </c>
      <c r="J91" s="19">
        <f>[8]MORE!$F33</f>
        <v>0</v>
      </c>
      <c r="K91" s="19">
        <f>[9]MORE!$F33</f>
        <v>0</v>
      </c>
      <c r="L91" s="19">
        <f>[10]MORE!$F33</f>
        <v>1</v>
      </c>
      <c r="M91" s="19">
        <f>[11]MORE!$F33</f>
        <v>0</v>
      </c>
      <c r="N91" s="19">
        <f>[12]MORE!$F33</f>
        <v>0</v>
      </c>
      <c r="O91" s="90">
        <f t="shared" si="37"/>
        <v>1</v>
      </c>
    </row>
    <row r="92" spans="1:15" ht="15.75" customHeight="1" x14ac:dyDescent="0.2">
      <c r="A92" s="104" t="s">
        <v>81</v>
      </c>
      <c r="B92" s="105"/>
      <c r="C92" s="19">
        <f>[1]MORE!$F34</f>
        <v>10</v>
      </c>
      <c r="D92" s="19">
        <f>[2]MORE!$F34</f>
        <v>80</v>
      </c>
      <c r="E92" s="19">
        <f>[3]MORE!$F34</f>
        <v>67</v>
      </c>
      <c r="F92" s="19">
        <f>[4]MORE!$F34</f>
        <v>57</v>
      </c>
      <c r="G92" s="19">
        <f>[5]MORE!$F34</f>
        <v>55</v>
      </c>
      <c r="H92" s="19">
        <f>[6]MORE!$F34</f>
        <v>77</v>
      </c>
      <c r="I92" s="19">
        <f>[7]MORE!$F34</f>
        <v>30</v>
      </c>
      <c r="J92" s="19">
        <f>[8]MORE!$F34</f>
        <v>96</v>
      </c>
      <c r="K92" s="19">
        <f>[9]MORE!$F34</f>
        <v>60</v>
      </c>
      <c r="L92" s="19">
        <f>[10]MORE!$F34</f>
        <v>67</v>
      </c>
      <c r="M92" s="19">
        <f>[11]MORE!$F34</f>
        <v>52</v>
      </c>
      <c r="N92" s="19">
        <f>[12]MORE!$F34</f>
        <v>38</v>
      </c>
      <c r="O92" s="90">
        <f t="shared" si="37"/>
        <v>689</v>
      </c>
    </row>
    <row r="93" spans="1:15" ht="15.75" customHeight="1" x14ac:dyDescent="0.2">
      <c r="A93" s="104" t="s">
        <v>82</v>
      </c>
      <c r="B93" s="105"/>
      <c r="C93" s="19">
        <f>[1]MORE!$F35</f>
        <v>2</v>
      </c>
      <c r="D93" s="19">
        <f>[2]MORE!$F35</f>
        <v>2</v>
      </c>
      <c r="E93" s="19">
        <f>[3]MORE!$F35</f>
        <v>0</v>
      </c>
      <c r="F93" s="19">
        <f>[4]MORE!$F35</f>
        <v>2</v>
      </c>
      <c r="G93" s="19">
        <f>[5]MORE!$F35</f>
        <v>2</v>
      </c>
      <c r="H93" s="19">
        <f>[6]MORE!$F35</f>
        <v>1</v>
      </c>
      <c r="I93" s="19">
        <f>[7]MORE!$F35</f>
        <v>5</v>
      </c>
      <c r="J93" s="19">
        <f>[8]MORE!$F35</f>
        <v>0</v>
      </c>
      <c r="K93" s="19">
        <f>[9]MORE!$F35</f>
        <v>5</v>
      </c>
      <c r="L93" s="19">
        <f>[10]MORE!$F35</f>
        <v>2</v>
      </c>
      <c r="M93" s="19">
        <f>[11]MORE!$F35</f>
        <v>1</v>
      </c>
      <c r="N93" s="19">
        <f>[12]MORE!$F35</f>
        <v>0</v>
      </c>
      <c r="O93" s="90">
        <f t="shared" si="37"/>
        <v>22</v>
      </c>
    </row>
    <row r="94" spans="1:15" ht="15.75" customHeight="1" x14ac:dyDescent="0.2">
      <c r="A94" s="104" t="s">
        <v>83</v>
      </c>
      <c r="B94" s="105"/>
      <c r="C94" s="19">
        <f>[1]MORE!$F36</f>
        <v>0</v>
      </c>
      <c r="D94" s="19">
        <f>[2]MORE!$F36</f>
        <v>5</v>
      </c>
      <c r="E94" s="19">
        <f>[3]MORE!$F36</f>
        <v>2</v>
      </c>
      <c r="F94" s="19">
        <f>[4]MORE!$F36</f>
        <v>5</v>
      </c>
      <c r="G94" s="19">
        <f>[5]MORE!$F36</f>
        <v>2</v>
      </c>
      <c r="H94" s="19">
        <f>[6]MORE!$F36</f>
        <v>2</v>
      </c>
      <c r="I94" s="19">
        <f>[7]MORE!$F36</f>
        <v>5</v>
      </c>
      <c r="J94" s="19">
        <f>[8]MORE!$F36</f>
        <v>0</v>
      </c>
      <c r="K94" s="19">
        <f>[9]MORE!$F36</f>
        <v>2</v>
      </c>
      <c r="L94" s="19">
        <f>[10]MORE!$F36</f>
        <v>5</v>
      </c>
      <c r="M94" s="19">
        <f>[11]MORE!$F36</f>
        <v>1</v>
      </c>
      <c r="N94" s="19">
        <f>[12]MORE!$F36</f>
        <v>2</v>
      </c>
      <c r="O94" s="90">
        <f t="shared" si="37"/>
        <v>31</v>
      </c>
    </row>
    <row r="95" spans="1:15" ht="15" customHeight="1" x14ac:dyDescent="0.2">
      <c r="A95" s="108" t="s">
        <v>84</v>
      </c>
      <c r="B95" s="109"/>
      <c r="C95" s="20">
        <f>[1]MORE!$F37</f>
        <v>0</v>
      </c>
      <c r="D95" s="20">
        <f>[2]MORE!$F37</f>
        <v>5</v>
      </c>
      <c r="E95" s="20">
        <f>[3]MORE!$F37</f>
        <v>1</v>
      </c>
      <c r="F95" s="20">
        <f>[4]MORE!$F37</f>
        <v>5</v>
      </c>
      <c r="G95" s="20">
        <f>[5]MORE!$F37</f>
        <v>2</v>
      </c>
      <c r="H95" s="20">
        <f>[6]MORE!$F37</f>
        <v>2</v>
      </c>
      <c r="I95" s="20">
        <f>[7]MORE!$F37</f>
        <v>5</v>
      </c>
      <c r="J95" s="20">
        <f>[8]MORE!$F37</f>
        <v>0</v>
      </c>
      <c r="K95" s="20">
        <f>[9]MORE!$F37</f>
        <v>2</v>
      </c>
      <c r="L95" s="20">
        <f>[10]MORE!$F37</f>
        <v>5</v>
      </c>
      <c r="M95" s="20">
        <f>[11]MORE!$F37</f>
        <v>1</v>
      </c>
      <c r="N95" s="20">
        <f>[12]MORE!$F37</f>
        <v>2</v>
      </c>
      <c r="O95" s="91">
        <f t="shared" si="37"/>
        <v>30</v>
      </c>
    </row>
    <row r="96" spans="1:15" ht="15" customHeight="1" x14ac:dyDescent="0.2">
      <c r="A96" s="108" t="s">
        <v>85</v>
      </c>
      <c r="B96" s="109"/>
      <c r="C96" s="20">
        <f>[1]MORE!$F38</f>
        <v>0</v>
      </c>
      <c r="D96" s="20">
        <f>[2]MORE!$F38</f>
        <v>0</v>
      </c>
      <c r="E96" s="20">
        <f>[3]MORE!$F38</f>
        <v>1</v>
      </c>
      <c r="F96" s="20">
        <f>[4]MORE!$F38</f>
        <v>0</v>
      </c>
      <c r="G96" s="20">
        <f>[5]MORE!$F38</f>
        <v>0</v>
      </c>
      <c r="H96" s="20">
        <f>[6]MORE!$F38</f>
        <v>0</v>
      </c>
      <c r="I96" s="20">
        <f>[7]MORE!$F38</f>
        <v>0</v>
      </c>
      <c r="J96" s="20">
        <f>[8]MORE!$F38</f>
        <v>0</v>
      </c>
      <c r="K96" s="20">
        <f>[9]MORE!$F38</f>
        <v>0</v>
      </c>
      <c r="L96" s="20">
        <f>[10]MORE!$F38</f>
        <v>0</v>
      </c>
      <c r="M96" s="20">
        <f>[11]MORE!$F38</f>
        <v>0</v>
      </c>
      <c r="N96" s="20">
        <f>[12]MORE!$F38</f>
        <v>0</v>
      </c>
      <c r="O96" s="91">
        <f t="shared" si="37"/>
        <v>1</v>
      </c>
    </row>
    <row r="97" spans="1:15" ht="31.5" customHeight="1" x14ac:dyDescent="0.2">
      <c r="A97" s="104" t="s">
        <v>86</v>
      </c>
      <c r="B97" s="105"/>
      <c r="C97" s="19">
        <f>[1]MORE!$F39</f>
        <v>10</v>
      </c>
      <c r="D97" s="19">
        <f>[2]MORE!$F39</f>
        <v>11</v>
      </c>
      <c r="E97" s="19">
        <f>[3]MORE!$F39</f>
        <v>9</v>
      </c>
      <c r="F97" s="19">
        <f>[4]MORE!$F39</f>
        <v>3</v>
      </c>
      <c r="G97" s="19">
        <f>[5]MORE!$F39</f>
        <v>2</v>
      </c>
      <c r="H97" s="19">
        <f>[6]MORE!$F39</f>
        <v>6</v>
      </c>
      <c r="I97" s="19">
        <f>[7]MORE!$F39</f>
        <v>1</v>
      </c>
      <c r="J97" s="19">
        <f>[8]MORE!$F39</f>
        <v>5</v>
      </c>
      <c r="K97" s="19">
        <f>[9]MORE!$F39</f>
        <v>3</v>
      </c>
      <c r="L97" s="19">
        <f>[10]MORE!$F39</f>
        <v>1</v>
      </c>
      <c r="M97" s="19">
        <f>[11]MORE!$F39</f>
        <v>3</v>
      </c>
      <c r="N97" s="19">
        <f>[12]MORE!$F39</f>
        <v>3</v>
      </c>
      <c r="O97" s="94">
        <f>J97</f>
        <v>5</v>
      </c>
    </row>
    <row r="98" spans="1:15" ht="15.75" customHeight="1" x14ac:dyDescent="0.2">
      <c r="A98" s="104" t="s">
        <v>87</v>
      </c>
      <c r="B98" s="105"/>
      <c r="C98" s="19">
        <f>[1]MORE!$F40</f>
        <v>0</v>
      </c>
      <c r="D98" s="19">
        <f>[2]MORE!$F40</f>
        <v>0</v>
      </c>
      <c r="E98" s="19">
        <f>[3]MORE!$F40</f>
        <v>0</v>
      </c>
      <c r="F98" s="19">
        <f>[4]MORE!$F40</f>
        <v>1</v>
      </c>
      <c r="G98" s="19">
        <f>[5]MORE!$F40</f>
        <v>2</v>
      </c>
      <c r="H98" s="19">
        <f>[6]MORE!$F40</f>
        <v>3</v>
      </c>
      <c r="I98" s="19">
        <f>[7]MORE!$F40</f>
        <v>3</v>
      </c>
      <c r="J98" s="19">
        <f>[8]MORE!$F40</f>
        <v>0</v>
      </c>
      <c r="K98" s="19">
        <f>[9]MORE!$F40</f>
        <v>3</v>
      </c>
      <c r="L98" s="19">
        <f>[10]MORE!$F40</f>
        <v>1</v>
      </c>
      <c r="M98" s="19">
        <f>[11]MORE!$F40</f>
        <v>2</v>
      </c>
      <c r="N98" s="19">
        <f>[12]MORE!$F40</f>
        <v>0</v>
      </c>
      <c r="O98" s="90">
        <f t="shared" si="37"/>
        <v>15</v>
      </c>
    </row>
    <row r="99" spans="1:15" ht="15.75" customHeight="1" x14ac:dyDescent="0.2">
      <c r="A99" s="104" t="s">
        <v>88</v>
      </c>
      <c r="B99" s="105"/>
      <c r="C99" s="19">
        <f>[1]MORE!$F41</f>
        <v>0</v>
      </c>
      <c r="D99" s="19">
        <f>[2]MORE!$F41</f>
        <v>0</v>
      </c>
      <c r="E99" s="19">
        <f>[3]MORE!$F41</f>
        <v>2</v>
      </c>
      <c r="F99" s="19">
        <f>[4]MORE!$F41</f>
        <v>1</v>
      </c>
      <c r="G99" s="19">
        <f>[5]MORE!$F41</f>
        <v>0</v>
      </c>
      <c r="H99" s="19">
        <f>[6]MORE!$F41</f>
        <v>2</v>
      </c>
      <c r="I99" s="19">
        <f>[7]MORE!$F41</f>
        <v>0</v>
      </c>
      <c r="J99" s="19">
        <f>[8]MORE!$F41</f>
        <v>0</v>
      </c>
      <c r="K99" s="19">
        <f>[9]MORE!$F41</f>
        <v>0</v>
      </c>
      <c r="L99" s="19">
        <f>[10]MORE!$F41</f>
        <v>2</v>
      </c>
      <c r="M99" s="19">
        <f>[11]MORE!$F41</f>
        <v>0</v>
      </c>
      <c r="N99" s="19">
        <f>[12]MORE!$F41</f>
        <v>0</v>
      </c>
      <c r="O99" s="90">
        <f t="shared" si="37"/>
        <v>7</v>
      </c>
    </row>
    <row r="100" spans="1:15" ht="15.75" customHeight="1" x14ac:dyDescent="0.2">
      <c r="A100" s="104" t="s">
        <v>89</v>
      </c>
      <c r="B100" s="105"/>
      <c r="C100" s="19">
        <f>[1]MORE!$F42</f>
        <v>0</v>
      </c>
      <c r="D100" s="19">
        <f>[2]MORE!$F42</f>
        <v>0</v>
      </c>
      <c r="E100" s="19">
        <f>[3]MORE!$F42</f>
        <v>0</v>
      </c>
      <c r="F100" s="19">
        <f>[4]MORE!$F42</f>
        <v>0</v>
      </c>
      <c r="G100" s="19">
        <f>[5]MORE!$F42</f>
        <v>0</v>
      </c>
      <c r="H100" s="19">
        <f>[6]MORE!$F42</f>
        <v>0</v>
      </c>
      <c r="I100" s="19">
        <f>[7]MORE!$F42</f>
        <v>0</v>
      </c>
      <c r="J100" s="19">
        <f>[8]MORE!$F42</f>
        <v>0</v>
      </c>
      <c r="K100" s="19">
        <f>[9]MORE!$F42</f>
        <v>0</v>
      </c>
      <c r="L100" s="19">
        <f>[10]MORE!$F42</f>
        <v>0</v>
      </c>
      <c r="M100" s="19">
        <f>[11]MORE!$F42</f>
        <v>0</v>
      </c>
      <c r="N100" s="19">
        <f>[12]MORE!$F42</f>
        <v>0</v>
      </c>
      <c r="O100" s="90">
        <f t="shared" si="37"/>
        <v>0</v>
      </c>
    </row>
    <row r="101" spans="1:15" ht="15.75" customHeight="1" x14ac:dyDescent="0.2">
      <c r="A101" s="104" t="s">
        <v>90</v>
      </c>
      <c r="B101" s="105"/>
      <c r="C101" s="19">
        <f>[1]MORE!$F43</f>
        <v>0</v>
      </c>
      <c r="D101" s="19">
        <f>[2]MORE!$F43</f>
        <v>0</v>
      </c>
      <c r="E101" s="19">
        <f>[3]MORE!$F43</f>
        <v>0</v>
      </c>
      <c r="F101" s="19">
        <f>[4]MORE!$F43</f>
        <v>0</v>
      </c>
      <c r="G101" s="19">
        <f>[5]MORE!$F43</f>
        <v>0</v>
      </c>
      <c r="H101" s="19">
        <f>[6]MORE!$F43</f>
        <v>0</v>
      </c>
      <c r="I101" s="19">
        <f>[7]MORE!$F43</f>
        <v>0</v>
      </c>
      <c r="J101" s="19">
        <f>[8]MORE!$F43</f>
        <v>0</v>
      </c>
      <c r="K101" s="19">
        <f>[9]MORE!$F43</f>
        <v>0</v>
      </c>
      <c r="L101" s="19">
        <f>[10]MORE!$F43</f>
        <v>0</v>
      </c>
      <c r="M101" s="19">
        <f>[11]MORE!$F43</f>
        <v>0</v>
      </c>
      <c r="N101" s="19">
        <f>[12]MORE!$F43</f>
        <v>0</v>
      </c>
      <c r="O101" s="90">
        <f t="shared" si="37"/>
        <v>0</v>
      </c>
    </row>
    <row r="102" spans="1:15" ht="31.5" customHeight="1" x14ac:dyDescent="0.2">
      <c r="A102" s="104" t="s">
        <v>91</v>
      </c>
      <c r="B102" s="105"/>
      <c r="C102" s="19">
        <f>[1]MORE!$F44</f>
        <v>0</v>
      </c>
      <c r="D102" s="19">
        <f>[2]MORE!$F44</f>
        <v>0</v>
      </c>
      <c r="E102" s="19">
        <f>[3]MORE!$F44</f>
        <v>0</v>
      </c>
      <c r="F102" s="19">
        <f>[4]MORE!$F44</f>
        <v>0</v>
      </c>
      <c r="G102" s="19">
        <f>[5]MORE!$F44</f>
        <v>0</v>
      </c>
      <c r="H102" s="19">
        <f>[6]MORE!$F44</f>
        <v>0</v>
      </c>
      <c r="I102" s="19">
        <f>[7]MORE!$F44</f>
        <v>0</v>
      </c>
      <c r="J102" s="19">
        <f>[8]MORE!$F44</f>
        <v>2</v>
      </c>
      <c r="K102" s="19">
        <f>[9]MORE!$F44</f>
        <v>0</v>
      </c>
      <c r="L102" s="19">
        <f>[10]MORE!$F44</f>
        <v>0</v>
      </c>
      <c r="M102" s="19">
        <f>[11]MORE!$F44</f>
        <v>0</v>
      </c>
      <c r="N102" s="19">
        <f>[12]MORE!$F44</f>
        <v>0</v>
      </c>
      <c r="O102" s="90">
        <f t="shared" si="37"/>
        <v>2</v>
      </c>
    </row>
    <row r="103" spans="1:15" ht="31.5" customHeight="1" x14ac:dyDescent="0.2">
      <c r="A103" s="104" t="s">
        <v>92</v>
      </c>
      <c r="B103" s="105"/>
      <c r="C103" s="19">
        <f>[1]MORE!$F45</f>
        <v>0</v>
      </c>
      <c r="D103" s="19">
        <f>[2]MORE!$F45</f>
        <v>0</v>
      </c>
      <c r="E103" s="19">
        <f>[3]MORE!$F45</f>
        <v>0</v>
      </c>
      <c r="F103" s="19">
        <f>[4]MORE!$F45</f>
        <v>0</v>
      </c>
      <c r="G103" s="19">
        <f>[5]MORE!$F45</f>
        <v>0</v>
      </c>
      <c r="H103" s="19">
        <f>[6]MORE!$F45</f>
        <v>0</v>
      </c>
      <c r="I103" s="19">
        <f>[7]MORE!$F45</f>
        <v>0</v>
      </c>
      <c r="J103" s="19">
        <f>[8]MORE!$F45</f>
        <v>0</v>
      </c>
      <c r="K103" s="19">
        <f>[9]MORE!$F45</f>
        <v>0</v>
      </c>
      <c r="L103" s="19">
        <f>[10]MORE!$F45</f>
        <v>0</v>
      </c>
      <c r="M103" s="19">
        <f>[11]MORE!$F45</f>
        <v>0</v>
      </c>
      <c r="N103" s="19">
        <f>[12]MORE!$F45</f>
        <v>0</v>
      </c>
      <c r="O103" s="90">
        <f t="shared" si="37"/>
        <v>0</v>
      </c>
    </row>
    <row r="104" spans="1:15" ht="15.75" customHeight="1" x14ac:dyDescent="0.2">
      <c r="A104" s="104" t="s">
        <v>93</v>
      </c>
      <c r="B104" s="105"/>
      <c r="C104" s="19">
        <f>[1]MORE!$F46</f>
        <v>1</v>
      </c>
      <c r="D104" s="19">
        <f>[2]MORE!$F46</f>
        <v>0</v>
      </c>
      <c r="E104" s="19">
        <f>[3]MORE!$F46</f>
        <v>0</v>
      </c>
      <c r="F104" s="19">
        <f>[4]MORE!$F46</f>
        <v>0</v>
      </c>
      <c r="G104" s="19">
        <f>[5]MORE!$F46</f>
        <v>0</v>
      </c>
      <c r="H104" s="19">
        <f>[6]MORE!$F46</f>
        <v>0</v>
      </c>
      <c r="I104" s="19">
        <f>[7]MORE!$F46</f>
        <v>0</v>
      </c>
      <c r="J104" s="19">
        <f>[8]MORE!$F46</f>
        <v>0</v>
      </c>
      <c r="K104" s="19">
        <f>[9]MORE!$F46</f>
        <v>0</v>
      </c>
      <c r="L104" s="19">
        <f>[10]MORE!$F46</f>
        <v>0</v>
      </c>
      <c r="M104" s="19">
        <f>[11]MORE!$F46</f>
        <v>0</v>
      </c>
      <c r="N104" s="19">
        <f>[12]MORE!$F46</f>
        <v>0</v>
      </c>
      <c r="O104" s="90">
        <f t="shared" si="37"/>
        <v>1</v>
      </c>
    </row>
    <row r="105" spans="1:15" ht="15" customHeight="1" x14ac:dyDescent="0.2">
      <c r="A105" s="108" t="s">
        <v>25</v>
      </c>
      <c r="B105" s="109"/>
      <c r="C105" s="20">
        <f>[1]MORE!$F47</f>
        <v>0</v>
      </c>
      <c r="D105" s="20">
        <f>[2]MORE!$F47</f>
        <v>0</v>
      </c>
      <c r="E105" s="20">
        <f>[3]MORE!$F47</f>
        <v>0</v>
      </c>
      <c r="F105" s="20">
        <f>[4]MORE!$F47</f>
        <v>0</v>
      </c>
      <c r="G105" s="20">
        <f>[5]MORE!$F47</f>
        <v>0</v>
      </c>
      <c r="H105" s="20">
        <f>[6]MORE!$F47</f>
        <v>0</v>
      </c>
      <c r="I105" s="20">
        <f>[7]MORE!$F47</f>
        <v>0</v>
      </c>
      <c r="J105" s="20">
        <f>[8]MORE!$F47</f>
        <v>0</v>
      </c>
      <c r="K105" s="20">
        <f>[9]MORE!$F47</f>
        <v>0</v>
      </c>
      <c r="L105" s="20">
        <f>[10]MORE!$F47</f>
        <v>0</v>
      </c>
      <c r="M105" s="20">
        <f>[11]MORE!$F47</f>
        <v>0</v>
      </c>
      <c r="N105" s="20">
        <f>[12]MORE!$F47</f>
        <v>0</v>
      </c>
      <c r="O105" s="91">
        <f t="shared" si="37"/>
        <v>0</v>
      </c>
    </row>
    <row r="106" spans="1:15" ht="15" customHeight="1" x14ac:dyDescent="0.2">
      <c r="A106" s="108" t="s">
        <v>26</v>
      </c>
      <c r="B106" s="109"/>
      <c r="C106" s="20">
        <f>[1]MORE!$F48</f>
        <v>1</v>
      </c>
      <c r="D106" s="20">
        <f>[2]MORE!$F48</f>
        <v>0</v>
      </c>
      <c r="E106" s="20">
        <f>[3]MORE!$F48</f>
        <v>0</v>
      </c>
      <c r="F106" s="20">
        <f>[4]MORE!$F48</f>
        <v>0</v>
      </c>
      <c r="G106" s="20">
        <f>[5]MORE!$F48</f>
        <v>0</v>
      </c>
      <c r="H106" s="20">
        <f>[6]MORE!$F48</f>
        <v>0</v>
      </c>
      <c r="I106" s="20">
        <f>[7]MORE!$F48</f>
        <v>0</v>
      </c>
      <c r="J106" s="20">
        <f>[8]MORE!$F48</f>
        <v>0</v>
      </c>
      <c r="K106" s="20">
        <f>[9]MORE!$F48</f>
        <v>0</v>
      </c>
      <c r="L106" s="20">
        <f>[10]MORE!$F48</f>
        <v>0</v>
      </c>
      <c r="M106" s="20">
        <f>[11]MORE!$F48</f>
        <v>0</v>
      </c>
      <c r="N106" s="20">
        <f>[12]MORE!$F48</f>
        <v>0</v>
      </c>
      <c r="O106" s="91">
        <f t="shared" si="37"/>
        <v>1</v>
      </c>
    </row>
    <row r="107" spans="1:15" ht="15" customHeight="1" x14ac:dyDescent="0.2">
      <c r="A107" s="108" t="s">
        <v>27</v>
      </c>
      <c r="B107" s="109"/>
      <c r="C107" s="20">
        <f>[1]MORE!$F49</f>
        <v>0</v>
      </c>
      <c r="D107" s="20">
        <f>[2]MORE!$F49</f>
        <v>0</v>
      </c>
      <c r="E107" s="20">
        <f>[3]MORE!$F49</f>
        <v>0</v>
      </c>
      <c r="F107" s="20">
        <f>[4]MORE!$F49</f>
        <v>0</v>
      </c>
      <c r="G107" s="20">
        <f>[5]MORE!$F49</f>
        <v>0</v>
      </c>
      <c r="H107" s="20">
        <f>[6]MORE!$F49</f>
        <v>0</v>
      </c>
      <c r="I107" s="20">
        <f>[7]MORE!$F49</f>
        <v>0</v>
      </c>
      <c r="J107" s="20">
        <f>[8]MORE!$F49</f>
        <v>0</v>
      </c>
      <c r="K107" s="20">
        <f>[9]MORE!$F49</f>
        <v>0</v>
      </c>
      <c r="L107" s="20">
        <f>[10]MORE!$F49</f>
        <v>0</v>
      </c>
      <c r="M107" s="20">
        <f>[11]MORE!$F49</f>
        <v>0</v>
      </c>
      <c r="N107" s="20">
        <f>[12]MORE!$F49</f>
        <v>0</v>
      </c>
      <c r="O107" s="91">
        <f t="shared" si="37"/>
        <v>0</v>
      </c>
    </row>
    <row r="108" spans="1:15" ht="15.75" customHeight="1" x14ac:dyDescent="0.2">
      <c r="A108" s="104" t="s">
        <v>94</v>
      </c>
      <c r="B108" s="105"/>
      <c r="C108" s="19">
        <f>[1]MORE!$F50</f>
        <v>0</v>
      </c>
      <c r="D108" s="19">
        <f>[2]MORE!$F50</f>
        <v>1</v>
      </c>
      <c r="E108" s="19">
        <f>[3]MORE!$F50</f>
        <v>0</v>
      </c>
      <c r="F108" s="19">
        <f>[4]MORE!$F50</f>
        <v>1</v>
      </c>
      <c r="G108" s="19">
        <f>[5]MORE!$F50</f>
        <v>1</v>
      </c>
      <c r="H108" s="19">
        <f>[6]MORE!$F50</f>
        <v>3</v>
      </c>
      <c r="I108" s="19">
        <f>[7]MORE!$F50</f>
        <v>1</v>
      </c>
      <c r="J108" s="19">
        <f>[8]MORE!$F50</f>
        <v>3</v>
      </c>
      <c r="K108" s="19">
        <f>[9]MORE!$F50</f>
        <v>1</v>
      </c>
      <c r="L108" s="19">
        <f>[10]MORE!$F50</f>
        <v>2</v>
      </c>
      <c r="M108" s="19">
        <f>[11]MORE!$F50</f>
        <v>0</v>
      </c>
      <c r="N108" s="19">
        <f>[12]MORE!$F50</f>
        <v>1</v>
      </c>
      <c r="O108" s="90">
        <f t="shared" si="37"/>
        <v>14</v>
      </c>
    </row>
    <row r="109" spans="1:15" ht="15.75" customHeight="1" x14ac:dyDescent="0.2">
      <c r="A109" s="104" t="s">
        <v>95</v>
      </c>
      <c r="B109" s="105"/>
      <c r="C109" s="19">
        <f>[1]MORE!$F51</f>
        <v>0</v>
      </c>
      <c r="D109" s="19">
        <f>[2]MORE!$F51</f>
        <v>0</v>
      </c>
      <c r="E109" s="19">
        <f>[3]MORE!$F51</f>
        <v>0</v>
      </c>
      <c r="F109" s="19">
        <f>[4]MORE!$F51</f>
        <v>0</v>
      </c>
      <c r="G109" s="19">
        <f>[5]MORE!$F51</f>
        <v>0</v>
      </c>
      <c r="H109" s="19">
        <f>[6]MORE!$F51</f>
        <v>0</v>
      </c>
      <c r="I109" s="19">
        <f>[7]MORE!$F51</f>
        <v>0</v>
      </c>
      <c r="J109" s="19">
        <f>[8]MORE!$F51</f>
        <v>0</v>
      </c>
      <c r="K109" s="19">
        <f>[9]MORE!$F51</f>
        <v>0</v>
      </c>
      <c r="L109" s="19">
        <f>[10]MORE!$F51</f>
        <v>0</v>
      </c>
      <c r="M109" s="19">
        <f>[11]MORE!$F51</f>
        <v>0</v>
      </c>
      <c r="N109" s="19">
        <f>[12]MORE!$F51</f>
        <v>0</v>
      </c>
      <c r="O109" s="90">
        <f t="shared" si="37"/>
        <v>0</v>
      </c>
    </row>
    <row r="110" spans="1:15" ht="15" customHeight="1" x14ac:dyDescent="0.2">
      <c r="A110" s="108" t="s">
        <v>96</v>
      </c>
      <c r="B110" s="109"/>
      <c r="C110" s="20">
        <f>[1]MORE!$F52</f>
        <v>0</v>
      </c>
      <c r="D110" s="20">
        <f>[2]MORE!$F52</f>
        <v>0</v>
      </c>
      <c r="E110" s="20">
        <f>[3]MORE!$F52</f>
        <v>0</v>
      </c>
      <c r="F110" s="20">
        <f>[4]MORE!$F52</f>
        <v>0</v>
      </c>
      <c r="G110" s="20">
        <f>[5]MORE!$F52</f>
        <v>0</v>
      </c>
      <c r="H110" s="20">
        <f>[6]MORE!$F52</f>
        <v>0</v>
      </c>
      <c r="I110" s="20">
        <f>[7]MORE!$F52</f>
        <v>0</v>
      </c>
      <c r="J110" s="20">
        <f>[8]MORE!$F52</f>
        <v>0</v>
      </c>
      <c r="K110" s="20">
        <f>[9]MORE!$F52</f>
        <v>0</v>
      </c>
      <c r="L110" s="20">
        <f>[10]MORE!$F52</f>
        <v>0</v>
      </c>
      <c r="M110" s="20">
        <f>[11]MORE!$F52</f>
        <v>0</v>
      </c>
      <c r="N110" s="20">
        <f>[12]MORE!$F52</f>
        <v>0</v>
      </c>
      <c r="O110" s="91">
        <f t="shared" si="37"/>
        <v>0</v>
      </c>
    </row>
    <row r="111" spans="1:15" ht="15" customHeight="1" x14ac:dyDescent="0.2">
      <c r="A111" s="108" t="s">
        <v>97</v>
      </c>
      <c r="B111" s="109"/>
      <c r="C111" s="20">
        <f>[1]MORE!$F53</f>
        <v>0</v>
      </c>
      <c r="D111" s="20">
        <f>[2]MORE!$F53</f>
        <v>0</v>
      </c>
      <c r="E111" s="20">
        <f>[3]MORE!$F53</f>
        <v>0</v>
      </c>
      <c r="F111" s="20">
        <f>[4]MORE!$F53</f>
        <v>0</v>
      </c>
      <c r="G111" s="20">
        <f>[5]MORE!$F53</f>
        <v>0</v>
      </c>
      <c r="H111" s="20">
        <f>[6]MORE!$F53</f>
        <v>0</v>
      </c>
      <c r="I111" s="20">
        <f>[7]MORE!$F53</f>
        <v>0</v>
      </c>
      <c r="J111" s="20">
        <f>[8]MORE!$F53</f>
        <v>0</v>
      </c>
      <c r="K111" s="20">
        <f>[9]MORE!$F53</f>
        <v>0</v>
      </c>
      <c r="L111" s="20">
        <f>[10]MORE!$F53</f>
        <v>0</v>
      </c>
      <c r="M111" s="20">
        <f>[11]MORE!$F53</f>
        <v>0</v>
      </c>
      <c r="N111" s="20">
        <f>[12]MORE!$F53</f>
        <v>0</v>
      </c>
      <c r="O111" s="91">
        <f t="shared" si="37"/>
        <v>0</v>
      </c>
    </row>
    <row r="112" spans="1:15" ht="15.75" customHeight="1" x14ac:dyDescent="0.2">
      <c r="A112" s="104" t="s">
        <v>98</v>
      </c>
      <c r="B112" s="105"/>
      <c r="C112" s="19">
        <f>[1]MORE!$F54</f>
        <v>0</v>
      </c>
      <c r="D112" s="19">
        <f>[2]MORE!$F54</f>
        <v>0</v>
      </c>
      <c r="E112" s="19">
        <f>[3]MORE!$F54</f>
        <v>0</v>
      </c>
      <c r="F112" s="19">
        <f>[4]MORE!$F54</f>
        <v>0</v>
      </c>
      <c r="G112" s="19">
        <f>[5]MORE!$F54</f>
        <v>0</v>
      </c>
      <c r="H112" s="19">
        <f>[6]MORE!$F54</f>
        <v>0</v>
      </c>
      <c r="I112" s="19">
        <f>[7]MORE!$F54</f>
        <v>0</v>
      </c>
      <c r="J112" s="19">
        <f>[8]MORE!$F54</f>
        <v>0</v>
      </c>
      <c r="K112" s="19">
        <f>[9]MORE!$F54</f>
        <v>0</v>
      </c>
      <c r="L112" s="19">
        <f>[10]MORE!$F54</f>
        <v>0</v>
      </c>
      <c r="M112" s="19">
        <f>[11]MORE!$F54</f>
        <v>0</v>
      </c>
      <c r="N112" s="19">
        <f>[12]MORE!$F54</f>
        <v>0</v>
      </c>
      <c r="O112" s="90">
        <f t="shared" si="37"/>
        <v>0</v>
      </c>
    </row>
    <row r="113" spans="1:15" ht="15.75" customHeight="1" x14ac:dyDescent="0.2">
      <c r="A113" s="104" t="s">
        <v>99</v>
      </c>
      <c r="B113" s="105"/>
      <c r="C113" s="19">
        <f>[1]MORE!$F55</f>
        <v>1</v>
      </c>
      <c r="D113" s="19">
        <f>[2]MORE!$F55</f>
        <v>0</v>
      </c>
      <c r="E113" s="19">
        <f>[3]MORE!$F55</f>
        <v>0</v>
      </c>
      <c r="F113" s="19">
        <f>[4]MORE!$F55</f>
        <v>1</v>
      </c>
      <c r="G113" s="19">
        <f>[5]MORE!$F55</f>
        <v>0</v>
      </c>
      <c r="H113" s="19">
        <f>[6]MORE!$F55</f>
        <v>0</v>
      </c>
      <c r="I113" s="19">
        <f>[7]MORE!$F55</f>
        <v>1</v>
      </c>
      <c r="J113" s="19">
        <f>[8]MORE!$F55</f>
        <v>0</v>
      </c>
      <c r="K113" s="19">
        <f>[9]MORE!$F55</f>
        <v>0</v>
      </c>
      <c r="L113" s="19">
        <f>[10]MORE!$F55</f>
        <v>2</v>
      </c>
      <c r="M113" s="19">
        <f>[11]MORE!$F55</f>
        <v>0</v>
      </c>
      <c r="N113" s="19">
        <f>[12]MORE!$F55</f>
        <v>0</v>
      </c>
      <c r="O113" s="90">
        <f t="shared" si="37"/>
        <v>5</v>
      </c>
    </row>
    <row r="114" spans="1:15" ht="15.75" customHeight="1" x14ac:dyDescent="0.2">
      <c r="A114" s="104" t="s">
        <v>100</v>
      </c>
      <c r="B114" s="105"/>
      <c r="C114" s="19">
        <f>[1]MORE!$F56</f>
        <v>16</v>
      </c>
      <c r="D114" s="19">
        <f>[2]MORE!$F56</f>
        <v>13</v>
      </c>
      <c r="E114" s="19">
        <f>[3]MORE!$F56</f>
        <v>11</v>
      </c>
      <c r="F114" s="19">
        <f>[4]MORE!$F56</f>
        <v>10</v>
      </c>
      <c r="G114" s="19">
        <f>[5]MORE!$F56</f>
        <v>22</v>
      </c>
      <c r="H114" s="19">
        <f>[6]MORE!$F56</f>
        <v>37</v>
      </c>
      <c r="I114" s="19">
        <f>[7]MORE!$F56</f>
        <v>6</v>
      </c>
      <c r="J114" s="19">
        <f>[8]MORE!$F56</f>
        <v>14</v>
      </c>
      <c r="K114" s="19">
        <f>[9]MORE!$F56</f>
        <v>9</v>
      </c>
      <c r="L114" s="19">
        <f>[10]MORE!$F56</f>
        <v>17</v>
      </c>
      <c r="M114" s="19">
        <f>[11]MORE!$F56</f>
        <v>11</v>
      </c>
      <c r="N114" s="19">
        <f>[12]MORE!$F56</f>
        <v>8</v>
      </c>
      <c r="O114" s="90">
        <f t="shared" si="37"/>
        <v>174</v>
      </c>
    </row>
    <row r="115" spans="1:15" ht="31.5" customHeight="1" thickBot="1" x14ac:dyDescent="0.25">
      <c r="A115" s="110" t="s">
        <v>101</v>
      </c>
      <c r="B115" s="111"/>
      <c r="C115" s="92">
        <f>[1]MORE!$F57</f>
        <v>0</v>
      </c>
      <c r="D115" s="92">
        <f>[2]MORE!$F57</f>
        <v>0</v>
      </c>
      <c r="E115" s="92">
        <f>[3]MORE!$F57</f>
        <v>49</v>
      </c>
      <c r="F115" s="92">
        <f>[4]MORE!$F57</f>
        <v>0</v>
      </c>
      <c r="G115" s="92">
        <f>[5]MORE!$F57</f>
        <v>0</v>
      </c>
      <c r="H115" s="92">
        <f>[6]MORE!$F57</f>
        <v>0</v>
      </c>
      <c r="I115" s="92">
        <f>[7]MORE!$F57</f>
        <v>0</v>
      </c>
      <c r="J115" s="92">
        <f>[8]MORE!$F57</f>
        <v>0</v>
      </c>
      <c r="K115" s="92">
        <f>[9]MORE!$F57</f>
        <v>0</v>
      </c>
      <c r="L115" s="92">
        <f>[10]MORE!$F57</f>
        <v>0</v>
      </c>
      <c r="M115" s="92">
        <f>[11]MORE!$F57</f>
        <v>0</v>
      </c>
      <c r="N115" s="92">
        <f>[12]MORE!$F57</f>
        <v>0</v>
      </c>
      <c r="O115" s="93">
        <f t="shared" si="37"/>
        <v>49</v>
      </c>
    </row>
    <row r="117" spans="1:15" ht="15" thickBot="1" x14ac:dyDescent="0.25"/>
    <row r="118" spans="1:15" ht="18" customHeight="1" x14ac:dyDescent="0.25">
      <c r="A118" s="144" t="s">
        <v>51</v>
      </c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6"/>
    </row>
    <row r="119" spans="1:15" ht="18" x14ac:dyDescent="0.2">
      <c r="A119" s="115" t="s">
        <v>56</v>
      </c>
      <c r="B119" s="116"/>
      <c r="C119" s="66" t="s">
        <v>57</v>
      </c>
      <c r="D119" s="66" t="s">
        <v>58</v>
      </c>
      <c r="E119" s="66" t="s">
        <v>59</v>
      </c>
      <c r="F119" s="66" t="s">
        <v>60</v>
      </c>
      <c r="G119" s="66" t="s">
        <v>61</v>
      </c>
      <c r="H119" s="66" t="s">
        <v>62</v>
      </c>
      <c r="I119" s="66" t="s">
        <v>63</v>
      </c>
      <c r="J119" s="66" t="s">
        <v>64</v>
      </c>
      <c r="K119" s="66" t="s">
        <v>65</v>
      </c>
      <c r="L119" s="66" t="s">
        <v>66</v>
      </c>
      <c r="M119" s="66" t="s">
        <v>67</v>
      </c>
      <c r="N119" s="66" t="s">
        <v>68</v>
      </c>
      <c r="O119" s="68" t="s">
        <v>69</v>
      </c>
    </row>
    <row r="120" spans="1:15" ht="15.75" customHeight="1" x14ac:dyDescent="0.2">
      <c r="A120" s="104" t="s">
        <v>70</v>
      </c>
      <c r="B120" s="105"/>
      <c r="C120" s="17">
        <f>[1]MORE!$G6</f>
        <v>38</v>
      </c>
      <c r="D120" s="17">
        <f>[2]MORE!$G6</f>
        <v>20</v>
      </c>
      <c r="E120" s="17">
        <f>[3]MORE!$G6</f>
        <v>30</v>
      </c>
      <c r="F120" s="17">
        <f>[4]MORE!$G6</f>
        <v>33</v>
      </c>
      <c r="G120" s="17">
        <f>[5]MORE!$G6</f>
        <v>40</v>
      </c>
      <c r="H120" s="17">
        <f>[6]MORE!$G6</f>
        <v>50</v>
      </c>
      <c r="I120" s="17">
        <f>[7]MORE!$G6</f>
        <v>22</v>
      </c>
      <c r="J120" s="17">
        <f>[8]MORE!$G6</f>
        <v>64</v>
      </c>
      <c r="K120" s="17">
        <f>[9]MORE!$G6</f>
        <v>44</v>
      </c>
      <c r="L120" s="17">
        <f>[10]MORE!$G6</f>
        <v>41</v>
      </c>
      <c r="M120" s="17">
        <f>[11]MORE!$G6</f>
        <v>33</v>
      </c>
      <c r="N120" s="17">
        <f>[12]MORE!$G6</f>
        <v>25</v>
      </c>
      <c r="O120" s="95">
        <f>SUM(C120:N120)</f>
        <v>440</v>
      </c>
    </row>
    <row r="121" spans="1:15" ht="15.75" customHeight="1" x14ac:dyDescent="0.2">
      <c r="A121" s="104" t="s">
        <v>71</v>
      </c>
      <c r="B121" s="105"/>
      <c r="C121" s="17">
        <f>[1]MORE!$G9</f>
        <v>38</v>
      </c>
      <c r="D121" s="17">
        <f>[2]MORE!$G9</f>
        <v>20</v>
      </c>
      <c r="E121" s="17">
        <f>[3]MORE!$G9</f>
        <v>28</v>
      </c>
      <c r="F121" s="17">
        <f>[4]MORE!$G9</f>
        <v>31</v>
      </c>
      <c r="G121" s="17">
        <f>[5]MORE!$G9</f>
        <v>38</v>
      </c>
      <c r="H121" s="17">
        <f>[6]MORE!$G9</f>
        <v>50</v>
      </c>
      <c r="I121" s="17">
        <f>[7]MORE!$G9</f>
        <v>22</v>
      </c>
      <c r="J121" s="17">
        <f>[8]MORE!$G9</f>
        <v>32</v>
      </c>
      <c r="K121" s="17">
        <f>[9]MORE!$G9</f>
        <v>44</v>
      </c>
      <c r="L121" s="17">
        <f>[10]MORE!$G9</f>
        <v>43</v>
      </c>
      <c r="M121" s="17">
        <f>[11]MORE!$G9</f>
        <v>33</v>
      </c>
      <c r="N121" s="17">
        <f>[12]MORE!$G9</f>
        <v>25</v>
      </c>
      <c r="O121" s="95">
        <f t="shared" ref="O121:O154" si="38">SUM(C121:N121)</f>
        <v>404</v>
      </c>
    </row>
    <row r="122" spans="1:15" ht="15.75" customHeight="1" x14ac:dyDescent="0.2">
      <c r="A122" s="104" t="s">
        <v>76</v>
      </c>
      <c r="B122" s="105"/>
      <c r="C122" s="17">
        <f>[1]MORE!$G25</f>
        <v>6</v>
      </c>
      <c r="D122" s="17">
        <f>[2]MORE!$G25</f>
        <v>4</v>
      </c>
      <c r="E122" s="17">
        <f>[3]MORE!$G25</f>
        <v>0</v>
      </c>
      <c r="F122" s="17">
        <f>[4]MORE!$G25</f>
        <v>3</v>
      </c>
      <c r="G122" s="17">
        <f>[5]MORE!$G25</f>
        <v>8</v>
      </c>
      <c r="H122" s="17">
        <f>[6]MORE!$G25</f>
        <v>7</v>
      </c>
      <c r="I122" s="17">
        <f>[7]MORE!$G25</f>
        <v>2</v>
      </c>
      <c r="J122" s="17">
        <f>[8]MORE!$G25</f>
        <v>13</v>
      </c>
      <c r="K122" s="17">
        <f>[9]MORE!$G25</f>
        <v>5</v>
      </c>
      <c r="L122" s="17">
        <f>[10]MORE!$G25</f>
        <v>9</v>
      </c>
      <c r="M122" s="17">
        <f>[11]MORE!$G25</f>
        <v>8</v>
      </c>
      <c r="N122" s="17">
        <f>[12]MORE!$G25</f>
        <v>1</v>
      </c>
      <c r="O122" s="90">
        <f t="shared" si="38"/>
        <v>66</v>
      </c>
    </row>
    <row r="123" spans="1:15" ht="15.75" customHeight="1" x14ac:dyDescent="0.2">
      <c r="A123" s="104" t="s">
        <v>72</v>
      </c>
      <c r="B123" s="105"/>
      <c r="C123" s="19">
        <f>[1]MORE!$G26</f>
        <v>0</v>
      </c>
      <c r="D123" s="19">
        <f>[2]MORE!$G26</f>
        <v>0</v>
      </c>
      <c r="E123" s="19">
        <f>[3]MORE!$G26</f>
        <v>0</v>
      </c>
      <c r="F123" s="19">
        <f>[4]MORE!$G26</f>
        <v>1</v>
      </c>
      <c r="G123" s="19">
        <f>[5]MORE!$G26</f>
        <v>0</v>
      </c>
      <c r="H123" s="19">
        <f>[6]MORE!$G26</f>
        <v>1</v>
      </c>
      <c r="I123" s="19">
        <f>[7]MORE!$G26</f>
        <v>2</v>
      </c>
      <c r="J123" s="19">
        <f>[8]MORE!$G26</f>
        <v>0</v>
      </c>
      <c r="K123" s="19">
        <f>[9]MORE!$G26</f>
        <v>2</v>
      </c>
      <c r="L123" s="19">
        <f>[10]MORE!$G26</f>
        <v>2</v>
      </c>
      <c r="M123" s="19">
        <f>[11]MORE!$G26</f>
        <v>1</v>
      </c>
      <c r="N123" s="19">
        <f>[12]MORE!$G26</f>
        <v>2</v>
      </c>
      <c r="O123" s="90">
        <f t="shared" si="38"/>
        <v>11</v>
      </c>
    </row>
    <row r="124" spans="1:15" ht="15.75" customHeight="1" x14ac:dyDescent="0.2">
      <c r="A124" s="104" t="s">
        <v>77</v>
      </c>
      <c r="B124" s="105"/>
      <c r="C124" s="19">
        <f>[1]MORE!$G27</f>
        <v>0</v>
      </c>
      <c r="D124" s="19">
        <f>[2]MORE!$G27</f>
        <v>0</v>
      </c>
      <c r="E124" s="19">
        <f>[3]MORE!$G27</f>
        <v>0</v>
      </c>
      <c r="F124" s="19">
        <f>[4]MORE!$G27</f>
        <v>0</v>
      </c>
      <c r="G124" s="19">
        <f>[5]MORE!$G27</f>
        <v>0</v>
      </c>
      <c r="H124" s="19">
        <f>[6]MORE!$G27</f>
        <v>0</v>
      </c>
      <c r="I124" s="19">
        <f>[7]MORE!$G27</f>
        <v>0</v>
      </c>
      <c r="J124" s="19">
        <f>[8]MORE!$G27</f>
        <v>0</v>
      </c>
      <c r="K124" s="19">
        <f>[9]MORE!$G27</f>
        <v>0</v>
      </c>
      <c r="L124" s="19">
        <f>[10]MORE!$G27</f>
        <v>0</v>
      </c>
      <c r="M124" s="19">
        <f>[11]MORE!$G27</f>
        <v>0</v>
      </c>
      <c r="N124" s="19">
        <f>[12]MORE!$G27</f>
        <v>0</v>
      </c>
      <c r="O124" s="90">
        <f t="shared" si="38"/>
        <v>0</v>
      </c>
    </row>
    <row r="125" spans="1:15" ht="15.75" customHeight="1" x14ac:dyDescent="0.2">
      <c r="A125" s="104" t="s">
        <v>73</v>
      </c>
      <c r="B125" s="105"/>
      <c r="C125" s="19">
        <f>[1]MORE!$G28</f>
        <v>0</v>
      </c>
      <c r="D125" s="19">
        <f>[2]MORE!$G28</f>
        <v>0</v>
      </c>
      <c r="E125" s="19">
        <f>[3]MORE!$G28</f>
        <v>0</v>
      </c>
      <c r="F125" s="19">
        <f>[4]MORE!$G28</f>
        <v>0</v>
      </c>
      <c r="G125" s="19">
        <f>[5]MORE!$G28</f>
        <v>0</v>
      </c>
      <c r="H125" s="19">
        <f>[6]MORE!$G28</f>
        <v>0</v>
      </c>
      <c r="I125" s="19">
        <f>[7]MORE!$G28</f>
        <v>0</v>
      </c>
      <c r="J125" s="19">
        <f>[8]MORE!$G28</f>
        <v>0</v>
      </c>
      <c r="K125" s="19">
        <f>[9]MORE!$G28</f>
        <v>0</v>
      </c>
      <c r="L125" s="19">
        <f>[10]MORE!$G28</f>
        <v>0</v>
      </c>
      <c r="M125" s="19">
        <f>[11]MORE!$G28</f>
        <v>0</v>
      </c>
      <c r="N125" s="19">
        <f>[12]MORE!$G28</f>
        <v>0</v>
      </c>
      <c r="O125" s="90">
        <f t="shared" si="38"/>
        <v>0</v>
      </c>
    </row>
    <row r="126" spans="1:15" ht="15.75" customHeight="1" x14ac:dyDescent="0.2">
      <c r="A126" s="104" t="s">
        <v>74</v>
      </c>
      <c r="B126" s="105"/>
      <c r="C126" s="19">
        <f>[1]MORE!$G29</f>
        <v>0</v>
      </c>
      <c r="D126" s="19">
        <f>[2]MORE!$G29</f>
        <v>0</v>
      </c>
      <c r="E126" s="19">
        <f>[3]MORE!$G29</f>
        <v>0</v>
      </c>
      <c r="F126" s="19">
        <f>[4]MORE!$G29</f>
        <v>0</v>
      </c>
      <c r="G126" s="19">
        <f>[5]MORE!$G29</f>
        <v>0</v>
      </c>
      <c r="H126" s="19">
        <f>[6]MORE!$G29</f>
        <v>0</v>
      </c>
      <c r="I126" s="19">
        <f>[7]MORE!$G29</f>
        <v>0</v>
      </c>
      <c r="J126" s="19">
        <f>[8]MORE!$G29</f>
        <v>0</v>
      </c>
      <c r="K126" s="19">
        <f>[9]MORE!$G29</f>
        <v>0</v>
      </c>
      <c r="L126" s="19">
        <f>[10]MORE!$G29</f>
        <v>0</v>
      </c>
      <c r="M126" s="19">
        <f>[11]MORE!$G29</f>
        <v>0</v>
      </c>
      <c r="N126" s="19">
        <f>[12]MORE!$G29</f>
        <v>0</v>
      </c>
      <c r="O126" s="90">
        <f t="shared" si="38"/>
        <v>0</v>
      </c>
    </row>
    <row r="127" spans="1:15" ht="15.75" customHeight="1" x14ac:dyDescent="0.2">
      <c r="A127" s="104" t="s">
        <v>75</v>
      </c>
      <c r="B127" s="105"/>
      <c r="C127" s="19">
        <f>[1]MORE!$G30</f>
        <v>8</v>
      </c>
      <c r="D127" s="19">
        <f>[2]MORE!$G30</f>
        <v>5</v>
      </c>
      <c r="E127" s="19">
        <f>[3]MORE!$G30</f>
        <v>7</v>
      </c>
      <c r="F127" s="19">
        <f>[4]MORE!$G30</f>
        <v>3</v>
      </c>
      <c r="G127" s="19">
        <f>[5]MORE!$G30</f>
        <v>4</v>
      </c>
      <c r="H127" s="19">
        <f>[6]MORE!$G30</f>
        <v>6</v>
      </c>
      <c r="I127" s="19">
        <f>[7]MORE!$G30</f>
        <v>1</v>
      </c>
      <c r="J127" s="19">
        <f>[8]MORE!$G30</f>
        <v>5</v>
      </c>
      <c r="K127" s="19">
        <f>[9]MORE!$G30</f>
        <v>4</v>
      </c>
      <c r="L127" s="19">
        <f>[10]MORE!$G30</f>
        <v>7</v>
      </c>
      <c r="M127" s="19">
        <f>[11]MORE!$G30</f>
        <v>2</v>
      </c>
      <c r="N127" s="19">
        <f>[12]MORE!$G30</f>
        <v>1</v>
      </c>
      <c r="O127" s="90">
        <f t="shared" si="38"/>
        <v>53</v>
      </c>
    </row>
    <row r="128" spans="1:15" ht="15.75" customHeight="1" x14ac:dyDescent="0.2">
      <c r="A128" s="104" t="s">
        <v>78</v>
      </c>
      <c r="B128" s="105"/>
      <c r="C128" s="19">
        <f>[1]MORE!$G31</f>
        <v>4</v>
      </c>
      <c r="D128" s="19">
        <f>[2]MORE!$G31</f>
        <v>1</v>
      </c>
      <c r="E128" s="19">
        <f>[3]MORE!$G31</f>
        <v>7</v>
      </c>
      <c r="F128" s="19">
        <f>[4]MORE!$G31</f>
        <v>0</v>
      </c>
      <c r="G128" s="19">
        <f>[5]MORE!$G31</f>
        <v>4</v>
      </c>
      <c r="H128" s="19">
        <f>[6]MORE!$G31</f>
        <v>2</v>
      </c>
      <c r="I128" s="19">
        <f>[7]MORE!$G31</f>
        <v>4</v>
      </c>
      <c r="J128" s="19">
        <f>[8]MORE!$G31</f>
        <v>4</v>
      </c>
      <c r="K128" s="19">
        <f>[9]MORE!$G31</f>
        <v>1</v>
      </c>
      <c r="L128" s="19">
        <f>[10]MORE!$G31</f>
        <v>4</v>
      </c>
      <c r="M128" s="19">
        <f>[11]MORE!$G31</f>
        <v>4</v>
      </c>
      <c r="N128" s="19">
        <f>[12]MORE!$G31</f>
        <v>2</v>
      </c>
      <c r="O128" s="90">
        <f t="shared" si="38"/>
        <v>37</v>
      </c>
    </row>
    <row r="129" spans="1:15" ht="15.75" customHeight="1" x14ac:dyDescent="0.2">
      <c r="A129" s="104" t="s">
        <v>79</v>
      </c>
      <c r="B129" s="105"/>
      <c r="C129" s="19">
        <f>[1]MORE!$G32</f>
        <v>4</v>
      </c>
      <c r="D129" s="19">
        <f>[2]MORE!$G32</f>
        <v>4</v>
      </c>
      <c r="E129" s="19">
        <f>[3]MORE!$G32</f>
        <v>5</v>
      </c>
      <c r="F129" s="19">
        <f>[4]MORE!$G32</f>
        <v>0</v>
      </c>
      <c r="G129" s="19">
        <f>[5]MORE!$G32</f>
        <v>5</v>
      </c>
      <c r="H129" s="19">
        <f>[6]MORE!$G32</f>
        <v>4</v>
      </c>
      <c r="I129" s="19">
        <f>[7]MORE!$G32</f>
        <v>2</v>
      </c>
      <c r="J129" s="19">
        <f>[8]MORE!$G32</f>
        <v>0</v>
      </c>
      <c r="K129" s="19">
        <f>[9]MORE!$G32</f>
        <v>2</v>
      </c>
      <c r="L129" s="19">
        <f>[10]MORE!$G32</f>
        <v>3</v>
      </c>
      <c r="M129" s="19">
        <f>[11]MORE!$G32</f>
        <v>6</v>
      </c>
      <c r="N129" s="19">
        <f>[12]MORE!$G32</f>
        <v>3</v>
      </c>
      <c r="O129" s="90">
        <f t="shared" si="38"/>
        <v>38</v>
      </c>
    </row>
    <row r="130" spans="1:15" ht="15.75" customHeight="1" x14ac:dyDescent="0.2">
      <c r="A130" s="104" t="s">
        <v>80</v>
      </c>
      <c r="B130" s="105"/>
      <c r="C130" s="19">
        <f>[1]MORE!$G33</f>
        <v>0</v>
      </c>
      <c r="D130" s="19">
        <f>[2]MORE!$G33</f>
        <v>4</v>
      </c>
      <c r="E130" s="19">
        <f>[3]MORE!$G33</f>
        <v>0</v>
      </c>
      <c r="F130" s="19">
        <f>[4]MORE!$G33</f>
        <v>4</v>
      </c>
      <c r="G130" s="19">
        <f>[5]MORE!$G33</f>
        <v>11</v>
      </c>
      <c r="H130" s="19">
        <f>[6]MORE!$G33</f>
        <v>8</v>
      </c>
      <c r="I130" s="19">
        <f>[7]MORE!$G33</f>
        <v>0</v>
      </c>
      <c r="J130" s="19">
        <f>[8]MORE!$G33</f>
        <v>3</v>
      </c>
      <c r="K130" s="19">
        <f>[9]MORE!$G33</f>
        <v>3</v>
      </c>
      <c r="L130" s="19">
        <f>[10]MORE!$G33</f>
        <v>1</v>
      </c>
      <c r="M130" s="19">
        <f>[11]MORE!$G33</f>
        <v>3</v>
      </c>
      <c r="N130" s="19">
        <f>[12]MORE!$G33</f>
        <v>1</v>
      </c>
      <c r="O130" s="90">
        <f t="shared" si="38"/>
        <v>38</v>
      </c>
    </row>
    <row r="131" spans="1:15" ht="15.75" customHeight="1" x14ac:dyDescent="0.2">
      <c r="A131" s="104" t="s">
        <v>81</v>
      </c>
      <c r="B131" s="105"/>
      <c r="C131" s="19">
        <f>[1]MORE!$G34</f>
        <v>48</v>
      </c>
      <c r="D131" s="19">
        <f>[2]MORE!$G34</f>
        <v>300</v>
      </c>
      <c r="E131" s="19">
        <f>[3]MORE!$G34</f>
        <v>323</v>
      </c>
      <c r="F131" s="19">
        <f>[4]MORE!$G34</f>
        <v>305</v>
      </c>
      <c r="G131" s="19">
        <f>[5]MORE!$G34</f>
        <v>314</v>
      </c>
      <c r="H131" s="19">
        <f>[6]MORE!$G34</f>
        <v>339</v>
      </c>
      <c r="I131" s="19">
        <f>[7]MORE!$G34</f>
        <v>154</v>
      </c>
      <c r="J131" s="19">
        <f>[8]MORE!$G34</f>
        <v>408</v>
      </c>
      <c r="K131" s="19">
        <f>[9]MORE!$G34</f>
        <v>306</v>
      </c>
      <c r="L131" s="19">
        <f>[10]MORE!$G34</f>
        <v>339</v>
      </c>
      <c r="M131" s="19">
        <f>[11]MORE!$G34</f>
        <v>318</v>
      </c>
      <c r="N131" s="19">
        <f>[12]MORE!$G34</f>
        <v>171</v>
      </c>
      <c r="O131" s="90">
        <f t="shared" si="38"/>
        <v>3325</v>
      </c>
    </row>
    <row r="132" spans="1:15" ht="15.75" customHeight="1" x14ac:dyDescent="0.2">
      <c r="A132" s="104" t="s">
        <v>82</v>
      </c>
      <c r="B132" s="105"/>
      <c r="C132" s="19">
        <f>[1]MORE!$G35</f>
        <v>12</v>
      </c>
      <c r="D132" s="19">
        <f>[2]MORE!$G35</f>
        <v>11</v>
      </c>
      <c r="E132" s="19">
        <f>[3]MORE!$G35</f>
        <v>15</v>
      </c>
      <c r="F132" s="19">
        <f>[4]MORE!$G35</f>
        <v>19</v>
      </c>
      <c r="G132" s="19">
        <f>[5]MORE!$G35</f>
        <v>10</v>
      </c>
      <c r="H132" s="19">
        <f>[6]MORE!$G35</f>
        <v>20</v>
      </c>
      <c r="I132" s="19">
        <f>[7]MORE!$G35</f>
        <v>10</v>
      </c>
      <c r="J132" s="19">
        <f>[8]MORE!$G35</f>
        <v>15</v>
      </c>
      <c r="K132" s="19">
        <f>[9]MORE!$G35</f>
        <v>17</v>
      </c>
      <c r="L132" s="19">
        <f>[10]MORE!$G35</f>
        <v>15</v>
      </c>
      <c r="M132" s="19">
        <f>[11]MORE!$G35</f>
        <v>7</v>
      </c>
      <c r="N132" s="19">
        <f>[12]MORE!$G35</f>
        <v>18</v>
      </c>
      <c r="O132" s="90">
        <f t="shared" si="38"/>
        <v>169</v>
      </c>
    </row>
    <row r="133" spans="1:15" ht="15.75" customHeight="1" x14ac:dyDescent="0.2">
      <c r="A133" s="104" t="s">
        <v>83</v>
      </c>
      <c r="B133" s="105"/>
      <c r="C133" s="19">
        <f>[1]MORE!$G36</f>
        <v>7</v>
      </c>
      <c r="D133" s="19">
        <f>[2]MORE!$G36</f>
        <v>9</v>
      </c>
      <c r="E133" s="19">
        <f>[3]MORE!$G36</f>
        <v>13</v>
      </c>
      <c r="F133" s="19">
        <f>[4]MORE!$G36</f>
        <v>8</v>
      </c>
      <c r="G133" s="19">
        <f>[5]MORE!$G36</f>
        <v>13</v>
      </c>
      <c r="H133" s="19">
        <f>[6]MORE!$G36</f>
        <v>11</v>
      </c>
      <c r="I133" s="19">
        <f>[7]MORE!$G36</f>
        <v>13</v>
      </c>
      <c r="J133" s="19">
        <f>[8]MORE!$G36</f>
        <v>12</v>
      </c>
      <c r="K133" s="19">
        <f>[9]MORE!$G36</f>
        <v>9</v>
      </c>
      <c r="L133" s="19">
        <f>[10]MORE!$G36</f>
        <v>9</v>
      </c>
      <c r="M133" s="19">
        <f>[11]MORE!$G36</f>
        <v>10</v>
      </c>
      <c r="N133" s="19">
        <f>[12]MORE!$G36</f>
        <v>7</v>
      </c>
      <c r="O133" s="90">
        <f t="shared" si="38"/>
        <v>121</v>
      </c>
    </row>
    <row r="134" spans="1:15" ht="15" customHeight="1" x14ac:dyDescent="0.2">
      <c r="A134" s="108" t="s">
        <v>84</v>
      </c>
      <c r="B134" s="109"/>
      <c r="C134" s="20">
        <f>[1]MORE!$G37</f>
        <v>7</v>
      </c>
      <c r="D134" s="20">
        <f>[2]MORE!$G37</f>
        <v>9</v>
      </c>
      <c r="E134" s="20">
        <f>[3]MORE!$G37</f>
        <v>13</v>
      </c>
      <c r="F134" s="20">
        <f>[4]MORE!$G37</f>
        <v>8</v>
      </c>
      <c r="G134" s="20">
        <f>[5]MORE!$G37</f>
        <v>13</v>
      </c>
      <c r="H134" s="20">
        <f>[6]MORE!$G37</f>
        <v>11</v>
      </c>
      <c r="I134" s="20">
        <f>[7]MORE!$G37</f>
        <v>13</v>
      </c>
      <c r="J134" s="20">
        <f>[8]MORE!$G37</f>
        <v>12</v>
      </c>
      <c r="K134" s="20">
        <f>[9]MORE!$G37</f>
        <v>9</v>
      </c>
      <c r="L134" s="20">
        <f>[10]MORE!$G37</f>
        <v>8</v>
      </c>
      <c r="M134" s="20">
        <f>[11]MORE!$G37</f>
        <v>9</v>
      </c>
      <c r="N134" s="20">
        <f>[12]MORE!$G37</f>
        <v>7</v>
      </c>
      <c r="O134" s="91">
        <f t="shared" si="38"/>
        <v>119</v>
      </c>
    </row>
    <row r="135" spans="1:15" ht="15" customHeight="1" x14ac:dyDescent="0.2">
      <c r="A135" s="108" t="s">
        <v>85</v>
      </c>
      <c r="B135" s="109"/>
      <c r="C135" s="20">
        <f>[1]MORE!$G38</f>
        <v>0</v>
      </c>
      <c r="D135" s="20">
        <f>[2]MORE!$G38</f>
        <v>0</v>
      </c>
      <c r="E135" s="20">
        <f>[3]MORE!$G38</f>
        <v>0</v>
      </c>
      <c r="F135" s="20">
        <f>[4]MORE!$G38</f>
        <v>0</v>
      </c>
      <c r="G135" s="20">
        <f>[5]MORE!$G38</f>
        <v>0</v>
      </c>
      <c r="H135" s="20">
        <f>[6]MORE!$G38</f>
        <v>0</v>
      </c>
      <c r="I135" s="20">
        <f>[7]MORE!$G38</f>
        <v>0</v>
      </c>
      <c r="J135" s="20">
        <f>[8]MORE!$G38</f>
        <v>0</v>
      </c>
      <c r="K135" s="20">
        <f>[9]MORE!$G38</f>
        <v>0</v>
      </c>
      <c r="L135" s="20">
        <f>[10]MORE!$G38</f>
        <v>1</v>
      </c>
      <c r="M135" s="20">
        <f>[11]MORE!$G38</f>
        <v>1</v>
      </c>
      <c r="N135" s="20">
        <f>[12]MORE!$G38</f>
        <v>0</v>
      </c>
      <c r="O135" s="91">
        <f t="shared" si="38"/>
        <v>2</v>
      </c>
    </row>
    <row r="136" spans="1:15" ht="31.5" customHeight="1" x14ac:dyDescent="0.2">
      <c r="A136" s="104" t="s">
        <v>86</v>
      </c>
      <c r="B136" s="105"/>
      <c r="C136" s="19">
        <f>[1]MORE!$G39</f>
        <v>20</v>
      </c>
      <c r="D136" s="19">
        <f>[2]MORE!$G39</f>
        <v>32</v>
      </c>
      <c r="E136" s="19">
        <f>[3]MORE!$G39</f>
        <v>12</v>
      </c>
      <c r="F136" s="19">
        <f>[4]MORE!$G39</f>
        <v>10</v>
      </c>
      <c r="G136" s="19">
        <f>[5]MORE!$G39</f>
        <v>14</v>
      </c>
      <c r="H136" s="19">
        <f>[6]MORE!$G39</f>
        <v>13</v>
      </c>
      <c r="I136" s="19">
        <f>[7]MORE!$G39</f>
        <v>10</v>
      </c>
      <c r="J136" s="19">
        <f>[8]MORE!$G39</f>
        <v>13</v>
      </c>
      <c r="K136" s="19">
        <f>[9]MORE!$G39</f>
        <v>14</v>
      </c>
      <c r="L136" s="19">
        <f>[10]MORE!$G39</f>
        <v>15</v>
      </c>
      <c r="M136" s="19">
        <f>[11]MORE!$G39</f>
        <v>20</v>
      </c>
      <c r="N136" s="19">
        <f>[12]MORE!$G39</f>
        <v>21</v>
      </c>
      <c r="O136" s="94">
        <f>J136</f>
        <v>13</v>
      </c>
    </row>
    <row r="137" spans="1:15" ht="15.75" customHeight="1" x14ac:dyDescent="0.2">
      <c r="A137" s="104" t="s">
        <v>87</v>
      </c>
      <c r="B137" s="105"/>
      <c r="C137" s="19">
        <f>[1]MORE!$G40</f>
        <v>0</v>
      </c>
      <c r="D137" s="19">
        <f>[2]MORE!$G40</f>
        <v>0</v>
      </c>
      <c r="E137" s="19">
        <f>[3]MORE!$G40</f>
        <v>1</v>
      </c>
      <c r="F137" s="19">
        <f>[4]MORE!$G40</f>
        <v>0</v>
      </c>
      <c r="G137" s="19">
        <f>[5]MORE!$G40</f>
        <v>1</v>
      </c>
      <c r="H137" s="19">
        <f>[6]MORE!$G40</f>
        <v>2</v>
      </c>
      <c r="I137" s="19">
        <f>[7]MORE!$G40</f>
        <v>2</v>
      </c>
      <c r="J137" s="19">
        <f>[8]MORE!$G40</f>
        <v>2</v>
      </c>
      <c r="K137" s="19">
        <f>[9]MORE!$G40</f>
        <v>1</v>
      </c>
      <c r="L137" s="19">
        <f>[10]MORE!$G40</f>
        <v>3</v>
      </c>
      <c r="M137" s="19">
        <f>[11]MORE!$G40</f>
        <v>0</v>
      </c>
      <c r="N137" s="19">
        <f>[12]MORE!$G40</f>
        <v>0</v>
      </c>
      <c r="O137" s="90">
        <f t="shared" si="38"/>
        <v>12</v>
      </c>
    </row>
    <row r="138" spans="1:15" ht="15.75" customHeight="1" x14ac:dyDescent="0.2">
      <c r="A138" s="104" t="s">
        <v>88</v>
      </c>
      <c r="B138" s="105"/>
      <c r="C138" s="19">
        <f>[1]MORE!$G41</f>
        <v>1</v>
      </c>
      <c r="D138" s="19">
        <f>[2]MORE!$G41</f>
        <v>1</v>
      </c>
      <c r="E138" s="19">
        <f>[3]MORE!$G41</f>
        <v>2</v>
      </c>
      <c r="F138" s="19">
        <f>[4]MORE!$G41</f>
        <v>1</v>
      </c>
      <c r="G138" s="19">
        <f>[5]MORE!$G41</f>
        <v>1</v>
      </c>
      <c r="H138" s="19">
        <f>[6]MORE!$G41</f>
        <v>1</v>
      </c>
      <c r="I138" s="19">
        <f>[7]MORE!$G41</f>
        <v>2</v>
      </c>
      <c r="J138" s="19">
        <f>[8]MORE!$G41</f>
        <v>0</v>
      </c>
      <c r="K138" s="19">
        <f>[9]MORE!$G41</f>
        <v>2</v>
      </c>
      <c r="L138" s="19">
        <f>[10]MORE!$G41</f>
        <v>0</v>
      </c>
      <c r="M138" s="19">
        <f>[11]MORE!$G41</f>
        <v>2</v>
      </c>
      <c r="N138" s="19">
        <f>[12]MORE!$G41</f>
        <v>0</v>
      </c>
      <c r="O138" s="90">
        <f t="shared" si="38"/>
        <v>13</v>
      </c>
    </row>
    <row r="139" spans="1:15" ht="15.75" customHeight="1" x14ac:dyDescent="0.2">
      <c r="A139" s="104" t="s">
        <v>89</v>
      </c>
      <c r="B139" s="105"/>
      <c r="C139" s="19">
        <f>[1]MORE!$G42</f>
        <v>0</v>
      </c>
      <c r="D139" s="19">
        <f>[2]MORE!$G42</f>
        <v>0</v>
      </c>
      <c r="E139" s="19">
        <f>[3]MORE!$G42</f>
        <v>0</v>
      </c>
      <c r="F139" s="19">
        <f>[4]MORE!$G42</f>
        <v>0</v>
      </c>
      <c r="G139" s="19">
        <f>[5]MORE!$G42</f>
        <v>0</v>
      </c>
      <c r="H139" s="19">
        <f>[6]MORE!$G42</f>
        <v>0</v>
      </c>
      <c r="I139" s="19">
        <f>[7]MORE!$G42</f>
        <v>0</v>
      </c>
      <c r="J139" s="19">
        <f>[8]MORE!$G42</f>
        <v>0</v>
      </c>
      <c r="K139" s="19">
        <f>[9]MORE!$G42</f>
        <v>0</v>
      </c>
      <c r="L139" s="19">
        <f>[10]MORE!$G42</f>
        <v>0</v>
      </c>
      <c r="M139" s="19">
        <f>[11]MORE!$G42</f>
        <v>0</v>
      </c>
      <c r="N139" s="19">
        <f>[12]MORE!$G42</f>
        <v>0</v>
      </c>
      <c r="O139" s="90">
        <f t="shared" si="38"/>
        <v>0</v>
      </c>
    </row>
    <row r="140" spans="1:15" ht="15.75" customHeight="1" x14ac:dyDescent="0.2">
      <c r="A140" s="104" t="s">
        <v>90</v>
      </c>
      <c r="B140" s="105"/>
      <c r="C140" s="19">
        <f>[1]MORE!$G43</f>
        <v>0</v>
      </c>
      <c r="D140" s="19">
        <f>[2]MORE!$G43</f>
        <v>0</v>
      </c>
      <c r="E140" s="19">
        <f>[3]MORE!$G43</f>
        <v>0</v>
      </c>
      <c r="F140" s="19">
        <f>[4]MORE!$G43</f>
        <v>0</v>
      </c>
      <c r="G140" s="19">
        <f>[5]MORE!$G43</f>
        <v>0</v>
      </c>
      <c r="H140" s="19">
        <f>[6]MORE!$G43</f>
        <v>0</v>
      </c>
      <c r="I140" s="19">
        <f>[7]MORE!$G43</f>
        <v>0</v>
      </c>
      <c r="J140" s="19">
        <f>[8]MORE!$G43</f>
        <v>0</v>
      </c>
      <c r="K140" s="19">
        <f>[9]MORE!$G43</f>
        <v>0</v>
      </c>
      <c r="L140" s="19">
        <f>[10]MORE!$G43</f>
        <v>1</v>
      </c>
      <c r="M140" s="19">
        <f>[11]MORE!$G43</f>
        <v>0</v>
      </c>
      <c r="N140" s="19">
        <f>[12]MORE!$G43</f>
        <v>0</v>
      </c>
      <c r="O140" s="90">
        <f t="shared" si="38"/>
        <v>1</v>
      </c>
    </row>
    <row r="141" spans="1:15" ht="35.25" customHeight="1" x14ac:dyDescent="0.2">
      <c r="A141" s="104" t="s">
        <v>91</v>
      </c>
      <c r="B141" s="105"/>
      <c r="C141" s="19">
        <f>[1]MORE!$G44</f>
        <v>1</v>
      </c>
      <c r="D141" s="19">
        <f>[2]MORE!$G44</f>
        <v>0</v>
      </c>
      <c r="E141" s="19">
        <f>[3]MORE!$G44</f>
        <v>0</v>
      </c>
      <c r="F141" s="19">
        <f>[4]MORE!$G44</f>
        <v>0</v>
      </c>
      <c r="G141" s="19">
        <f>[5]MORE!$G44</f>
        <v>0</v>
      </c>
      <c r="H141" s="19">
        <f>[6]MORE!$G44</f>
        <v>0</v>
      </c>
      <c r="I141" s="19">
        <f>[7]MORE!$G44</f>
        <v>0</v>
      </c>
      <c r="J141" s="19">
        <f>[8]MORE!$G44</f>
        <v>0</v>
      </c>
      <c r="K141" s="19">
        <f>[9]MORE!$G44</f>
        <v>0</v>
      </c>
      <c r="L141" s="19">
        <f>[10]MORE!$G44</f>
        <v>0</v>
      </c>
      <c r="M141" s="19">
        <f>[11]MORE!$G44</f>
        <v>1</v>
      </c>
      <c r="N141" s="19">
        <f>[12]MORE!$G44</f>
        <v>1</v>
      </c>
      <c r="O141" s="90">
        <f t="shared" si="38"/>
        <v>3</v>
      </c>
    </row>
    <row r="142" spans="1:15" ht="31.5" customHeight="1" x14ac:dyDescent="0.2">
      <c r="A142" s="104" t="s">
        <v>92</v>
      </c>
      <c r="B142" s="105"/>
      <c r="C142" s="19">
        <f>[1]MORE!$G45</f>
        <v>1</v>
      </c>
      <c r="D142" s="19">
        <f>[2]MORE!$G45</f>
        <v>1</v>
      </c>
      <c r="E142" s="19">
        <f>[3]MORE!$G45</f>
        <v>1</v>
      </c>
      <c r="F142" s="19">
        <f>[4]MORE!$G45</f>
        <v>0</v>
      </c>
      <c r="G142" s="19">
        <f>[5]MORE!$G45</f>
        <v>0</v>
      </c>
      <c r="H142" s="19">
        <f>[6]MORE!$G45</f>
        <v>0</v>
      </c>
      <c r="I142" s="19">
        <f>[7]MORE!$G45</f>
        <v>0</v>
      </c>
      <c r="J142" s="19">
        <f>[8]MORE!$G45</f>
        <v>0</v>
      </c>
      <c r="K142" s="19">
        <f>[9]MORE!$G45</f>
        <v>1</v>
      </c>
      <c r="L142" s="19">
        <f>[10]MORE!$G45</f>
        <v>0</v>
      </c>
      <c r="M142" s="19">
        <f>[11]MORE!$G45</f>
        <v>2</v>
      </c>
      <c r="N142" s="19">
        <f>[12]MORE!$G45</f>
        <v>0</v>
      </c>
      <c r="O142" s="90">
        <f t="shared" si="38"/>
        <v>6</v>
      </c>
    </row>
    <row r="143" spans="1:15" ht="15.75" customHeight="1" x14ac:dyDescent="0.2">
      <c r="A143" s="104" t="s">
        <v>93</v>
      </c>
      <c r="B143" s="105"/>
      <c r="C143" s="19">
        <f>[1]MORE!$G46</f>
        <v>0</v>
      </c>
      <c r="D143" s="19">
        <f>[2]MORE!$G46</f>
        <v>1</v>
      </c>
      <c r="E143" s="19">
        <f>[3]MORE!$G46</f>
        <v>0</v>
      </c>
      <c r="F143" s="19">
        <f>[4]MORE!$G46</f>
        <v>1</v>
      </c>
      <c r="G143" s="19">
        <f>[5]MORE!$G46</f>
        <v>0</v>
      </c>
      <c r="H143" s="19">
        <f>[6]MORE!$G46</f>
        <v>0</v>
      </c>
      <c r="I143" s="19">
        <f>[7]MORE!$G46</f>
        <v>0</v>
      </c>
      <c r="J143" s="19">
        <f>[8]MORE!$G46</f>
        <v>1</v>
      </c>
      <c r="K143" s="19">
        <f>[9]MORE!$G46</f>
        <v>0</v>
      </c>
      <c r="L143" s="19">
        <f>[10]MORE!$G46</f>
        <v>0</v>
      </c>
      <c r="M143" s="19">
        <f>[11]MORE!$G46</f>
        <v>0</v>
      </c>
      <c r="N143" s="19">
        <f>[12]MORE!$G46</f>
        <v>0</v>
      </c>
      <c r="O143" s="90">
        <f t="shared" si="38"/>
        <v>3</v>
      </c>
    </row>
    <row r="144" spans="1:15" ht="15" customHeight="1" x14ac:dyDescent="0.2">
      <c r="A144" s="108" t="s">
        <v>25</v>
      </c>
      <c r="B144" s="109"/>
      <c r="C144" s="20">
        <f>[1]MORE!$G47</f>
        <v>0</v>
      </c>
      <c r="D144" s="20">
        <f>[2]MORE!$G47</f>
        <v>0</v>
      </c>
      <c r="E144" s="20">
        <f>[3]MORE!$G47</f>
        <v>0</v>
      </c>
      <c r="F144" s="20">
        <f>[4]MORE!$G47</f>
        <v>0</v>
      </c>
      <c r="G144" s="20">
        <f>[5]MORE!$G47</f>
        <v>0</v>
      </c>
      <c r="H144" s="20">
        <f>[6]MORE!$G47</f>
        <v>0</v>
      </c>
      <c r="I144" s="20">
        <f>[7]MORE!$G47</f>
        <v>0</v>
      </c>
      <c r="J144" s="20">
        <f>[8]MORE!$G47</f>
        <v>0</v>
      </c>
      <c r="K144" s="20">
        <f>[9]MORE!$G47</f>
        <v>0</v>
      </c>
      <c r="L144" s="20">
        <f>[10]MORE!$G47</f>
        <v>0</v>
      </c>
      <c r="M144" s="20">
        <f>[11]MORE!$G47</f>
        <v>0</v>
      </c>
      <c r="N144" s="20">
        <f>[12]MORE!$G47</f>
        <v>0</v>
      </c>
      <c r="O144" s="91">
        <f t="shared" si="38"/>
        <v>0</v>
      </c>
    </row>
    <row r="145" spans="1:15" ht="15" customHeight="1" x14ac:dyDescent="0.2">
      <c r="A145" s="108" t="s">
        <v>26</v>
      </c>
      <c r="B145" s="109"/>
      <c r="C145" s="20">
        <f>[1]MORE!$G48</f>
        <v>0</v>
      </c>
      <c r="D145" s="20">
        <f>[2]MORE!$G48</f>
        <v>0</v>
      </c>
      <c r="E145" s="20">
        <f>[3]MORE!$G48</f>
        <v>0</v>
      </c>
      <c r="F145" s="20">
        <f>[4]MORE!$G48</f>
        <v>1</v>
      </c>
      <c r="G145" s="20">
        <f>[5]MORE!$G48</f>
        <v>0</v>
      </c>
      <c r="H145" s="20">
        <f>[6]MORE!$G48</f>
        <v>0</v>
      </c>
      <c r="I145" s="20">
        <f>[7]MORE!$G48</f>
        <v>0</v>
      </c>
      <c r="J145" s="20">
        <f>[8]MORE!$G48</f>
        <v>1</v>
      </c>
      <c r="K145" s="20">
        <f>[9]MORE!$G48</f>
        <v>0</v>
      </c>
      <c r="L145" s="20">
        <f>[10]MORE!$G48</f>
        <v>0</v>
      </c>
      <c r="M145" s="20">
        <f>[11]MORE!$G48</f>
        <v>0</v>
      </c>
      <c r="N145" s="20">
        <f>[12]MORE!$G48</f>
        <v>0</v>
      </c>
      <c r="O145" s="91">
        <f t="shared" si="38"/>
        <v>2</v>
      </c>
    </row>
    <row r="146" spans="1:15" ht="15" customHeight="1" x14ac:dyDescent="0.2">
      <c r="A146" s="108" t="s">
        <v>27</v>
      </c>
      <c r="B146" s="109"/>
      <c r="C146" s="20">
        <f>[1]MORE!$G49</f>
        <v>0</v>
      </c>
      <c r="D146" s="20">
        <f>[2]MORE!$G49</f>
        <v>1</v>
      </c>
      <c r="E146" s="20">
        <f>[3]MORE!$G49</f>
        <v>0</v>
      </c>
      <c r="F146" s="20">
        <f>[4]MORE!$G49</f>
        <v>0</v>
      </c>
      <c r="G146" s="20">
        <f>[5]MORE!$G49</f>
        <v>0</v>
      </c>
      <c r="H146" s="20">
        <f>[6]MORE!$G49</f>
        <v>0</v>
      </c>
      <c r="I146" s="20">
        <f>[7]MORE!$G49</f>
        <v>0</v>
      </c>
      <c r="J146" s="20">
        <f>[8]MORE!$G49</f>
        <v>0</v>
      </c>
      <c r="K146" s="20">
        <f>[9]MORE!$G49</f>
        <v>0</v>
      </c>
      <c r="L146" s="20">
        <f>[10]MORE!$G49</f>
        <v>0</v>
      </c>
      <c r="M146" s="20">
        <f>[11]MORE!$G49</f>
        <v>0</v>
      </c>
      <c r="N146" s="20">
        <f>[12]MORE!$G49</f>
        <v>0</v>
      </c>
      <c r="O146" s="91">
        <f t="shared" si="38"/>
        <v>1</v>
      </c>
    </row>
    <row r="147" spans="1:15" ht="15.75" customHeight="1" x14ac:dyDescent="0.2">
      <c r="A147" s="104" t="s">
        <v>94</v>
      </c>
      <c r="B147" s="105"/>
      <c r="C147" s="19">
        <f>[1]MORE!$G50</f>
        <v>0</v>
      </c>
      <c r="D147" s="19">
        <f>[2]MORE!$G50</f>
        <v>0</v>
      </c>
      <c r="E147" s="19">
        <f>[3]MORE!$G50</f>
        <v>1</v>
      </c>
      <c r="F147" s="19">
        <f>[4]MORE!$G50</f>
        <v>0</v>
      </c>
      <c r="G147" s="19">
        <f>[5]MORE!$G50</f>
        <v>0</v>
      </c>
      <c r="H147" s="19">
        <f>[6]MORE!$G50</f>
        <v>0</v>
      </c>
      <c r="I147" s="19">
        <f>[7]MORE!$G50</f>
        <v>0</v>
      </c>
      <c r="J147" s="19">
        <f>[8]MORE!$G50</f>
        <v>2</v>
      </c>
      <c r="K147" s="19">
        <f>[9]MORE!$G50</f>
        <v>0</v>
      </c>
      <c r="L147" s="19">
        <f>[10]MORE!$G50</f>
        <v>0</v>
      </c>
      <c r="M147" s="19">
        <f>[11]MORE!$G50</f>
        <v>0</v>
      </c>
      <c r="N147" s="19">
        <f>[12]MORE!$G50</f>
        <v>1</v>
      </c>
      <c r="O147" s="90">
        <f t="shared" si="38"/>
        <v>4</v>
      </c>
    </row>
    <row r="148" spans="1:15" ht="15.75" customHeight="1" x14ac:dyDescent="0.2">
      <c r="A148" s="104" t="s">
        <v>95</v>
      </c>
      <c r="B148" s="105"/>
      <c r="C148" s="19">
        <f>[1]MORE!$G51</f>
        <v>0</v>
      </c>
      <c r="D148" s="19">
        <f>[2]MORE!$G51</f>
        <v>0</v>
      </c>
      <c r="E148" s="19">
        <f>[3]MORE!$G51</f>
        <v>0</v>
      </c>
      <c r="F148" s="19">
        <f>[4]MORE!$G51</f>
        <v>0</v>
      </c>
      <c r="G148" s="19">
        <f>[5]MORE!$G51</f>
        <v>0</v>
      </c>
      <c r="H148" s="19">
        <f>[6]MORE!$G51</f>
        <v>0</v>
      </c>
      <c r="I148" s="19">
        <f>[7]MORE!$G51</f>
        <v>0</v>
      </c>
      <c r="J148" s="19">
        <f>[8]MORE!$G51</f>
        <v>0</v>
      </c>
      <c r="K148" s="19">
        <f>[9]MORE!$G51</f>
        <v>0</v>
      </c>
      <c r="L148" s="19">
        <f>[10]MORE!$G51</f>
        <v>0</v>
      </c>
      <c r="M148" s="19">
        <f>[11]MORE!$G51</f>
        <v>0</v>
      </c>
      <c r="N148" s="19">
        <f>[12]MORE!$G51</f>
        <v>0</v>
      </c>
      <c r="O148" s="90">
        <f t="shared" si="38"/>
        <v>0</v>
      </c>
    </row>
    <row r="149" spans="1:15" ht="15" customHeight="1" x14ac:dyDescent="0.2">
      <c r="A149" s="108" t="s">
        <v>96</v>
      </c>
      <c r="B149" s="109"/>
      <c r="C149" s="20">
        <f>[1]MORE!$G52</f>
        <v>0</v>
      </c>
      <c r="D149" s="20">
        <f>[2]MORE!$G52</f>
        <v>0</v>
      </c>
      <c r="E149" s="20">
        <f>[3]MORE!$G52</f>
        <v>0</v>
      </c>
      <c r="F149" s="20">
        <f>[4]MORE!$G52</f>
        <v>0</v>
      </c>
      <c r="G149" s="20">
        <f>[5]MORE!$G52</f>
        <v>0</v>
      </c>
      <c r="H149" s="20">
        <f>[6]MORE!$G52</f>
        <v>0</v>
      </c>
      <c r="I149" s="20">
        <f>[7]MORE!$G52</f>
        <v>0</v>
      </c>
      <c r="J149" s="20">
        <f>[8]MORE!$G52</f>
        <v>0</v>
      </c>
      <c r="K149" s="20">
        <f>[9]MORE!$G52</f>
        <v>0</v>
      </c>
      <c r="L149" s="20">
        <f>[10]MORE!$G52</f>
        <v>0</v>
      </c>
      <c r="M149" s="20">
        <f>[11]MORE!$G52</f>
        <v>0</v>
      </c>
      <c r="N149" s="20">
        <f>[12]MORE!$G52</f>
        <v>0</v>
      </c>
      <c r="O149" s="91">
        <f t="shared" si="38"/>
        <v>0</v>
      </c>
    </row>
    <row r="150" spans="1:15" ht="15" customHeight="1" x14ac:dyDescent="0.2">
      <c r="A150" s="108" t="s">
        <v>97</v>
      </c>
      <c r="B150" s="109"/>
      <c r="C150" s="20">
        <f>[1]MORE!$G53</f>
        <v>0</v>
      </c>
      <c r="D150" s="20">
        <f>[2]MORE!$G53</f>
        <v>0</v>
      </c>
      <c r="E150" s="20">
        <f>[3]MORE!$G53</f>
        <v>0</v>
      </c>
      <c r="F150" s="20">
        <f>[4]MORE!$G53</f>
        <v>0</v>
      </c>
      <c r="G150" s="20">
        <f>[5]MORE!$G53</f>
        <v>0</v>
      </c>
      <c r="H150" s="20">
        <f>[6]MORE!$G53</f>
        <v>0</v>
      </c>
      <c r="I150" s="20">
        <f>[7]MORE!$G53</f>
        <v>0</v>
      </c>
      <c r="J150" s="20">
        <f>[8]MORE!$G53</f>
        <v>0</v>
      </c>
      <c r="K150" s="20">
        <f>[9]MORE!$G53</f>
        <v>0</v>
      </c>
      <c r="L150" s="20">
        <f>[10]MORE!$G53</f>
        <v>0</v>
      </c>
      <c r="M150" s="20">
        <f>[11]MORE!$G53</f>
        <v>0</v>
      </c>
      <c r="N150" s="20">
        <f>[12]MORE!$G53</f>
        <v>0</v>
      </c>
      <c r="O150" s="91">
        <f t="shared" si="38"/>
        <v>0</v>
      </c>
    </row>
    <row r="151" spans="1:15" ht="15.75" customHeight="1" x14ac:dyDescent="0.2">
      <c r="A151" s="104" t="s">
        <v>98</v>
      </c>
      <c r="B151" s="105"/>
      <c r="C151" s="19">
        <f>[1]MORE!$G54</f>
        <v>0</v>
      </c>
      <c r="D151" s="19">
        <f>[2]MORE!$G54</f>
        <v>0</v>
      </c>
      <c r="E151" s="19">
        <f>[3]MORE!$G54</f>
        <v>0</v>
      </c>
      <c r="F151" s="19">
        <f>[4]MORE!$G54</f>
        <v>0</v>
      </c>
      <c r="G151" s="19">
        <f>[5]MORE!$G54</f>
        <v>0</v>
      </c>
      <c r="H151" s="19">
        <f>[6]MORE!$G54</f>
        <v>0</v>
      </c>
      <c r="I151" s="19">
        <f>[7]MORE!$G54</f>
        <v>0</v>
      </c>
      <c r="J151" s="19">
        <f>[8]MORE!$G54</f>
        <v>0</v>
      </c>
      <c r="K151" s="19">
        <f>[9]MORE!$G54</f>
        <v>0</v>
      </c>
      <c r="L151" s="19">
        <f>[10]MORE!$G54</f>
        <v>0</v>
      </c>
      <c r="M151" s="19">
        <f>[11]MORE!$G54</f>
        <v>0</v>
      </c>
      <c r="N151" s="19">
        <f>[12]MORE!$G54</f>
        <v>0</v>
      </c>
      <c r="O151" s="90">
        <f t="shared" si="38"/>
        <v>0</v>
      </c>
    </row>
    <row r="152" spans="1:15" ht="15.75" customHeight="1" x14ac:dyDescent="0.2">
      <c r="A152" s="104" t="s">
        <v>99</v>
      </c>
      <c r="B152" s="105"/>
      <c r="C152" s="19">
        <f>[1]MORE!$G55</f>
        <v>0</v>
      </c>
      <c r="D152" s="19">
        <f>[2]MORE!$G55</f>
        <v>1</v>
      </c>
      <c r="E152" s="19">
        <f>[3]MORE!$G55</f>
        <v>0</v>
      </c>
      <c r="F152" s="19">
        <f>[4]MORE!$G55</f>
        <v>2</v>
      </c>
      <c r="G152" s="19">
        <f>[5]MORE!$G55</f>
        <v>0</v>
      </c>
      <c r="H152" s="19">
        <f>[6]MORE!$G55</f>
        <v>0</v>
      </c>
      <c r="I152" s="19">
        <f>[7]MORE!$G55</f>
        <v>0</v>
      </c>
      <c r="J152" s="19">
        <f>[8]MORE!$G55</f>
        <v>1</v>
      </c>
      <c r="K152" s="19">
        <f>[9]MORE!$G55</f>
        <v>2</v>
      </c>
      <c r="L152" s="19">
        <f>[10]MORE!$G55</f>
        <v>1</v>
      </c>
      <c r="M152" s="19">
        <f>[11]MORE!$G55</f>
        <v>0</v>
      </c>
      <c r="N152" s="19">
        <f>[12]MORE!$G55</f>
        <v>0</v>
      </c>
      <c r="O152" s="90">
        <f t="shared" si="38"/>
        <v>7</v>
      </c>
    </row>
    <row r="153" spans="1:15" ht="15.75" customHeight="1" x14ac:dyDescent="0.2">
      <c r="A153" s="104" t="s">
        <v>100</v>
      </c>
      <c r="B153" s="105"/>
      <c r="C153" s="19">
        <f>[1]MORE!$G56</f>
        <v>80</v>
      </c>
      <c r="D153" s="19">
        <f>[2]MORE!$G56</f>
        <v>74</v>
      </c>
      <c r="E153" s="19">
        <f>[3]MORE!$G56</f>
        <v>75</v>
      </c>
      <c r="F153" s="19">
        <f>[4]MORE!$G56</f>
        <v>71</v>
      </c>
      <c r="G153" s="19">
        <f>[5]MORE!$G56</f>
        <v>86</v>
      </c>
      <c r="H153" s="19">
        <f>[6]MORE!$G56</f>
        <v>97</v>
      </c>
      <c r="I153" s="19">
        <f>[7]MORE!$G56</f>
        <v>41</v>
      </c>
      <c r="J153" s="19">
        <f>[8]MORE!$G56</f>
        <v>98</v>
      </c>
      <c r="K153" s="19">
        <f>[9]MORE!$G56</f>
        <v>82</v>
      </c>
      <c r="L153" s="19">
        <f>[10]MORE!$G56</f>
        <v>76</v>
      </c>
      <c r="M153" s="19">
        <f>[11]MORE!$G56</f>
        <v>55</v>
      </c>
      <c r="N153" s="19">
        <f>[12]MORE!$G56</f>
        <v>53</v>
      </c>
      <c r="O153" s="90">
        <f t="shared" si="38"/>
        <v>888</v>
      </c>
    </row>
    <row r="154" spans="1:15" ht="31.5" customHeight="1" thickBot="1" x14ac:dyDescent="0.25">
      <c r="A154" s="110" t="s">
        <v>101</v>
      </c>
      <c r="B154" s="111"/>
      <c r="C154" s="92">
        <f>[1]MORE!$G57</f>
        <v>0</v>
      </c>
      <c r="D154" s="92">
        <f>[2]MORE!$G57</f>
        <v>0</v>
      </c>
      <c r="E154" s="92">
        <f>[3]MORE!$G57</f>
        <v>234</v>
      </c>
      <c r="F154" s="92">
        <f>[4]MORE!$G57</f>
        <v>0</v>
      </c>
      <c r="G154" s="92">
        <f>[5]MORE!$G57</f>
        <v>0</v>
      </c>
      <c r="H154" s="92">
        <f>[6]MORE!$G57</f>
        <v>0</v>
      </c>
      <c r="I154" s="92">
        <f>[7]MORE!$G57</f>
        <v>0</v>
      </c>
      <c r="J154" s="92">
        <f>[8]MORE!$G57</f>
        <v>0</v>
      </c>
      <c r="K154" s="92">
        <f>[9]MORE!$G57</f>
        <v>0</v>
      </c>
      <c r="L154" s="92">
        <f>[10]MORE!$G57</f>
        <v>0</v>
      </c>
      <c r="M154" s="92">
        <f>[11]MORE!$G57</f>
        <v>0</v>
      </c>
      <c r="N154" s="92">
        <f>[12]MORE!$G57</f>
        <v>0</v>
      </c>
      <c r="O154" s="93">
        <f t="shared" si="38"/>
        <v>234</v>
      </c>
    </row>
    <row r="157" spans="1:15" x14ac:dyDescent="0.2">
      <c r="A157" s="136" t="s">
        <v>103</v>
      </c>
      <c r="B157" s="136"/>
      <c r="C157" s="136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</row>
  </sheetData>
  <mergeCells count="151">
    <mergeCell ref="A152:B152"/>
    <mergeCell ref="A153:B153"/>
    <mergeCell ref="A154:B154"/>
    <mergeCell ref="A147:B147"/>
    <mergeCell ref="A148:B148"/>
    <mergeCell ref="A149:B149"/>
    <mergeCell ref="A150:B150"/>
    <mergeCell ref="A151:B151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33:B133"/>
    <mergeCell ref="A134:B134"/>
    <mergeCell ref="A135:B135"/>
    <mergeCell ref="A136:B136"/>
    <mergeCell ref="A137:B137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3:B113"/>
    <mergeCell ref="A114:B114"/>
    <mergeCell ref="A115:B115"/>
    <mergeCell ref="A119:B119"/>
    <mergeCell ref="A120:B120"/>
    <mergeCell ref="A108:B108"/>
    <mergeCell ref="A109:B109"/>
    <mergeCell ref="A110:B110"/>
    <mergeCell ref="A111:B111"/>
    <mergeCell ref="A112:B112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94:B94"/>
    <mergeCell ref="A95:B95"/>
    <mergeCell ref="A96:B96"/>
    <mergeCell ref="A97:B97"/>
    <mergeCell ref="A98:B98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5:B75"/>
    <mergeCell ref="A76:B76"/>
    <mergeCell ref="A77:B77"/>
    <mergeCell ref="A80:B80"/>
    <mergeCell ref="A81:B81"/>
    <mergeCell ref="A70:B70"/>
    <mergeCell ref="A71:B71"/>
    <mergeCell ref="A72:B72"/>
    <mergeCell ref="A73:B73"/>
    <mergeCell ref="A74:B74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56:B56"/>
    <mergeCell ref="A57:B57"/>
    <mergeCell ref="A58:B58"/>
    <mergeCell ref="A59:B59"/>
    <mergeCell ref="A60:B60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7:B37"/>
    <mergeCell ref="A38:B38"/>
    <mergeCell ref="A39:B39"/>
    <mergeCell ref="A42:B42"/>
    <mergeCell ref="A43:B43"/>
    <mergeCell ref="A16:B16"/>
    <mergeCell ref="A17:B17"/>
    <mergeCell ref="A32:B32"/>
    <mergeCell ref="A33:B33"/>
    <mergeCell ref="A34:B34"/>
    <mergeCell ref="A35:B35"/>
    <mergeCell ref="A36:B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157:N157"/>
    <mergeCell ref="A79:O79"/>
    <mergeCell ref="A1:O1"/>
    <mergeCell ref="A2:O2"/>
    <mergeCell ref="A41:O41"/>
    <mergeCell ref="A118:O118"/>
    <mergeCell ref="A6:B6"/>
    <mergeCell ref="A7:B7"/>
    <mergeCell ref="A8:B8"/>
    <mergeCell ref="A9:B9"/>
    <mergeCell ref="A10:B10"/>
    <mergeCell ref="A11:B11"/>
    <mergeCell ref="A3:O3"/>
    <mergeCell ref="A4:B4"/>
    <mergeCell ref="A5:B5"/>
    <mergeCell ref="A18:B18"/>
    <mergeCell ref="A19:B19"/>
    <mergeCell ref="A20:B20"/>
    <mergeCell ref="A21:B21"/>
    <mergeCell ref="A22:B22"/>
    <mergeCell ref="A12:B12"/>
    <mergeCell ref="A13:B13"/>
    <mergeCell ref="A14:B14"/>
    <mergeCell ref="A15:B15"/>
  </mergeCells>
  <printOptions horizontalCentered="1"/>
  <pageMargins left="0.9055118110236221" right="0.70866141732283472" top="0.94488188976377963" bottom="0.94488188976377963" header="0.31496062992125984" footer="0.31496062992125984"/>
  <pageSetup scale="65" orientation="landscape" r:id="rId1"/>
  <headerFooter>
    <oddHeader>&amp;L&amp;G&amp;C&amp;"Century Gothic,Negrita"&amp;12PODER JUDICIAL DEL ESTADO DE TLAXCALA
CONTRALORÍA&amp;R&amp;G&amp;K00+000____</oddHeader>
    <oddFooter>&amp;L&amp;"Century Gothic,Normal"&amp;10Fecha de Actualización: 06/03/2017
Fecha de Validación: 06/03/2017
Área Responsable de la Información: Contraloría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C00000"/>
  </sheetPr>
  <dimension ref="A1:Q156"/>
  <sheetViews>
    <sheetView zoomScaleNormal="100" workbookViewId="0">
      <selection activeCell="B162" sqref="B162"/>
    </sheetView>
  </sheetViews>
  <sheetFormatPr baseColWidth="10" defaultColWidth="0" defaultRowHeight="14.25" x14ac:dyDescent="0.2"/>
  <cols>
    <col min="1" max="1" width="20.42578125" style="14" customWidth="1"/>
    <col min="2" max="2" width="28.7109375" style="14" customWidth="1"/>
    <col min="3" max="3" width="9.7109375" style="14" customWidth="1"/>
    <col min="4" max="10" width="9.7109375" style="1" customWidth="1"/>
    <col min="11" max="14" width="9.7109375" style="7" customWidth="1"/>
    <col min="15" max="15" width="9.7109375" style="1" customWidth="1"/>
    <col min="16" max="16" width="11.42578125" style="1" customWidth="1"/>
    <col min="17" max="17" width="0" style="1" hidden="1" customWidth="1"/>
    <col min="18" max="16384" width="11.42578125" style="1" hidden="1"/>
  </cols>
  <sheetData>
    <row r="1" spans="1:15" ht="27" customHeight="1" x14ac:dyDescent="0.35">
      <c r="A1" s="142" t="s">
        <v>55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43"/>
    </row>
    <row r="2" spans="1:15" ht="18" customHeight="1" thickBot="1" x14ac:dyDescent="0.25">
      <c r="A2" s="143" t="s">
        <v>53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44"/>
    </row>
    <row r="3" spans="1:15" ht="30" customHeight="1" x14ac:dyDescent="0.2">
      <c r="A3" s="119" t="s">
        <v>56</v>
      </c>
      <c r="B3" s="120"/>
      <c r="C3" s="73" t="s">
        <v>57</v>
      </c>
      <c r="D3" s="73" t="s">
        <v>58</v>
      </c>
      <c r="E3" s="73" t="s">
        <v>59</v>
      </c>
      <c r="F3" s="73" t="s">
        <v>60</v>
      </c>
      <c r="G3" s="73" t="s">
        <v>61</v>
      </c>
      <c r="H3" s="73" t="s">
        <v>62</v>
      </c>
      <c r="I3" s="73" t="s">
        <v>63</v>
      </c>
      <c r="J3" s="73" t="s">
        <v>64</v>
      </c>
      <c r="K3" s="73" t="s">
        <v>65</v>
      </c>
      <c r="L3" s="73" t="s">
        <v>66</v>
      </c>
      <c r="M3" s="73" t="s">
        <v>67</v>
      </c>
      <c r="N3" s="73" t="s">
        <v>68</v>
      </c>
      <c r="O3" s="74" t="s">
        <v>69</v>
      </c>
    </row>
    <row r="4" spans="1:15" ht="15" x14ac:dyDescent="0.2">
      <c r="A4" s="161" t="s">
        <v>1</v>
      </c>
      <c r="B4" s="162"/>
      <c r="C4" s="17">
        <f t="shared" ref="C4:N4" si="0">+C42+C80+C119</f>
        <v>123</v>
      </c>
      <c r="D4" s="17">
        <f t="shared" si="0"/>
        <v>112</v>
      </c>
      <c r="E4" s="17">
        <f t="shared" si="0"/>
        <v>118</v>
      </c>
      <c r="F4" s="17">
        <f t="shared" si="0"/>
        <v>91</v>
      </c>
      <c r="G4" s="17">
        <f t="shared" si="0"/>
        <v>122</v>
      </c>
      <c r="H4" s="17">
        <f t="shared" si="0"/>
        <v>142</v>
      </c>
      <c r="I4" s="17">
        <f t="shared" si="0"/>
        <v>56</v>
      </c>
      <c r="J4" s="17">
        <f t="shared" si="0"/>
        <v>132</v>
      </c>
      <c r="K4" s="17">
        <f t="shared" si="0"/>
        <v>93</v>
      </c>
      <c r="L4" s="17">
        <f t="shared" si="0"/>
        <v>118</v>
      </c>
      <c r="M4" s="17">
        <f t="shared" si="0"/>
        <v>96</v>
      </c>
      <c r="N4" s="17">
        <f t="shared" si="0"/>
        <v>39</v>
      </c>
      <c r="O4" s="95">
        <f>SUM(C4:N4)</f>
        <v>1242</v>
      </c>
    </row>
    <row r="5" spans="1:15" ht="15" x14ac:dyDescent="0.2">
      <c r="A5" s="159" t="s">
        <v>2</v>
      </c>
      <c r="B5" s="160"/>
      <c r="C5" s="17">
        <f t="shared" ref="C5:N5" si="1">+C43+C81+C120</f>
        <v>115</v>
      </c>
      <c r="D5" s="17">
        <f t="shared" si="1"/>
        <v>101</v>
      </c>
      <c r="E5" s="17">
        <f t="shared" si="1"/>
        <v>113</v>
      </c>
      <c r="F5" s="17">
        <f t="shared" si="1"/>
        <v>84</v>
      </c>
      <c r="G5" s="17">
        <f t="shared" si="1"/>
        <v>115</v>
      </c>
      <c r="H5" s="17">
        <f t="shared" si="1"/>
        <v>132</v>
      </c>
      <c r="I5" s="17">
        <f t="shared" si="1"/>
        <v>46</v>
      </c>
      <c r="J5" s="17">
        <f t="shared" si="1"/>
        <v>117</v>
      </c>
      <c r="K5" s="17">
        <f t="shared" si="1"/>
        <v>88</v>
      </c>
      <c r="L5" s="17">
        <f t="shared" si="1"/>
        <v>112</v>
      </c>
      <c r="M5" s="17">
        <f t="shared" si="1"/>
        <v>90</v>
      </c>
      <c r="N5" s="17">
        <f t="shared" si="1"/>
        <v>37</v>
      </c>
      <c r="O5" s="95">
        <f t="shared" ref="O5:O38" si="2">SUM(C5:N5)</f>
        <v>1150</v>
      </c>
    </row>
    <row r="6" spans="1:15" ht="15.75" x14ac:dyDescent="0.2">
      <c r="A6" s="161" t="s">
        <v>3</v>
      </c>
      <c r="B6" s="162"/>
      <c r="C6" s="19">
        <f t="shared" ref="C6:N6" si="3">+C44+C82+C121</f>
        <v>29</v>
      </c>
      <c r="D6" s="19">
        <f t="shared" si="3"/>
        <v>27</v>
      </c>
      <c r="E6" s="19">
        <f t="shared" si="3"/>
        <v>35</v>
      </c>
      <c r="F6" s="19">
        <f t="shared" si="3"/>
        <v>28</v>
      </c>
      <c r="G6" s="19">
        <f t="shared" si="3"/>
        <v>47</v>
      </c>
      <c r="H6" s="19">
        <f t="shared" si="3"/>
        <v>27</v>
      </c>
      <c r="I6" s="19">
        <f t="shared" si="3"/>
        <v>10</v>
      </c>
      <c r="J6" s="19">
        <f t="shared" si="3"/>
        <v>48</v>
      </c>
      <c r="K6" s="19">
        <f t="shared" si="3"/>
        <v>28</v>
      </c>
      <c r="L6" s="19">
        <f t="shared" si="3"/>
        <v>24</v>
      </c>
      <c r="M6" s="19">
        <f t="shared" si="3"/>
        <v>14</v>
      </c>
      <c r="N6" s="19">
        <f t="shared" si="3"/>
        <v>14</v>
      </c>
      <c r="O6" s="90">
        <f t="shared" si="2"/>
        <v>331</v>
      </c>
    </row>
    <row r="7" spans="1:15" ht="15.75" x14ac:dyDescent="0.2">
      <c r="A7" s="161" t="s">
        <v>4</v>
      </c>
      <c r="B7" s="162"/>
      <c r="C7" s="19">
        <f t="shared" ref="C7:N7" si="4">+C45+C83+C122</f>
        <v>18</v>
      </c>
      <c r="D7" s="19">
        <f t="shared" si="4"/>
        <v>29</v>
      </c>
      <c r="E7" s="19">
        <f t="shared" si="4"/>
        <v>17</v>
      </c>
      <c r="F7" s="19">
        <f t="shared" si="4"/>
        <v>8</v>
      </c>
      <c r="G7" s="19">
        <f t="shared" si="4"/>
        <v>9</v>
      </c>
      <c r="H7" s="19">
        <f t="shared" si="4"/>
        <v>24</v>
      </c>
      <c r="I7" s="19">
        <f t="shared" si="4"/>
        <v>11</v>
      </c>
      <c r="J7" s="19">
        <f t="shared" si="4"/>
        <v>11</v>
      </c>
      <c r="K7" s="19">
        <f t="shared" si="4"/>
        <v>17</v>
      </c>
      <c r="L7" s="19">
        <f t="shared" si="4"/>
        <v>24</v>
      </c>
      <c r="M7" s="19">
        <f t="shared" si="4"/>
        <v>19</v>
      </c>
      <c r="N7" s="19">
        <f t="shared" si="4"/>
        <v>10</v>
      </c>
      <c r="O7" s="90">
        <f t="shared" si="2"/>
        <v>197</v>
      </c>
    </row>
    <row r="8" spans="1:15" ht="15.75" x14ac:dyDescent="0.2">
      <c r="A8" s="161" t="s">
        <v>5</v>
      </c>
      <c r="B8" s="162"/>
      <c r="C8" s="19">
        <f t="shared" ref="C8:N8" si="5">+C46+C84+C123</f>
        <v>0</v>
      </c>
      <c r="D8" s="19">
        <f t="shared" si="5"/>
        <v>0</v>
      </c>
      <c r="E8" s="19">
        <f t="shared" si="5"/>
        <v>0</v>
      </c>
      <c r="F8" s="19">
        <f t="shared" si="5"/>
        <v>0</v>
      </c>
      <c r="G8" s="19">
        <f t="shared" si="5"/>
        <v>0</v>
      </c>
      <c r="H8" s="19">
        <f t="shared" si="5"/>
        <v>0</v>
      </c>
      <c r="I8" s="19">
        <f t="shared" si="5"/>
        <v>0</v>
      </c>
      <c r="J8" s="19">
        <f t="shared" si="5"/>
        <v>0</v>
      </c>
      <c r="K8" s="19">
        <f t="shared" si="5"/>
        <v>0</v>
      </c>
      <c r="L8" s="19">
        <f t="shared" si="5"/>
        <v>0</v>
      </c>
      <c r="M8" s="19">
        <f t="shared" si="5"/>
        <v>0</v>
      </c>
      <c r="N8" s="19">
        <f t="shared" si="5"/>
        <v>0</v>
      </c>
      <c r="O8" s="90">
        <f t="shared" si="2"/>
        <v>0</v>
      </c>
    </row>
    <row r="9" spans="1:15" ht="15.75" x14ac:dyDescent="0.2">
      <c r="A9" s="161" t="s">
        <v>6</v>
      </c>
      <c r="B9" s="162"/>
      <c r="C9" s="19">
        <f t="shared" ref="C9:N9" si="6">+C47+C85+C124</f>
        <v>0</v>
      </c>
      <c r="D9" s="19">
        <f t="shared" si="6"/>
        <v>2</v>
      </c>
      <c r="E9" s="19">
        <f t="shared" si="6"/>
        <v>2</v>
      </c>
      <c r="F9" s="19">
        <f t="shared" si="6"/>
        <v>0</v>
      </c>
      <c r="G9" s="19">
        <f t="shared" si="6"/>
        <v>0</v>
      </c>
      <c r="H9" s="19">
        <f t="shared" si="6"/>
        <v>0</v>
      </c>
      <c r="I9" s="19">
        <f t="shared" si="6"/>
        <v>0</v>
      </c>
      <c r="J9" s="19">
        <f t="shared" si="6"/>
        <v>0</v>
      </c>
      <c r="K9" s="19">
        <f t="shared" si="6"/>
        <v>0</v>
      </c>
      <c r="L9" s="19">
        <f t="shared" si="6"/>
        <v>0</v>
      </c>
      <c r="M9" s="19">
        <f t="shared" si="6"/>
        <v>0</v>
      </c>
      <c r="N9" s="19">
        <f t="shared" si="6"/>
        <v>0</v>
      </c>
      <c r="O9" s="90">
        <f t="shared" si="2"/>
        <v>4</v>
      </c>
    </row>
    <row r="10" spans="1:15" ht="15.75" x14ac:dyDescent="0.2">
      <c r="A10" s="161" t="s">
        <v>7</v>
      </c>
      <c r="B10" s="162"/>
      <c r="C10" s="19">
        <f t="shared" ref="C10:N10" si="7">+C48+C86+C125</f>
        <v>0</v>
      </c>
      <c r="D10" s="19">
        <f t="shared" si="7"/>
        <v>0</v>
      </c>
      <c r="E10" s="19">
        <f t="shared" si="7"/>
        <v>0</v>
      </c>
      <c r="F10" s="19">
        <f t="shared" si="7"/>
        <v>0</v>
      </c>
      <c r="G10" s="19">
        <f t="shared" si="7"/>
        <v>0</v>
      </c>
      <c r="H10" s="19">
        <f t="shared" si="7"/>
        <v>0</v>
      </c>
      <c r="I10" s="19">
        <f t="shared" si="7"/>
        <v>0</v>
      </c>
      <c r="J10" s="19">
        <f t="shared" si="7"/>
        <v>0</v>
      </c>
      <c r="K10" s="19">
        <f t="shared" si="7"/>
        <v>0</v>
      </c>
      <c r="L10" s="19">
        <f t="shared" si="7"/>
        <v>0</v>
      </c>
      <c r="M10" s="19">
        <f t="shared" si="7"/>
        <v>0</v>
      </c>
      <c r="N10" s="19">
        <f t="shared" si="7"/>
        <v>0</v>
      </c>
      <c r="O10" s="90">
        <f t="shared" si="2"/>
        <v>0</v>
      </c>
    </row>
    <row r="11" spans="1:15" ht="15.75" x14ac:dyDescent="0.2">
      <c r="A11" s="161" t="s">
        <v>8</v>
      </c>
      <c r="B11" s="162"/>
      <c r="C11" s="19">
        <f t="shared" ref="C11:N11" si="8">+C49+C87+C126</f>
        <v>25</v>
      </c>
      <c r="D11" s="19">
        <f t="shared" si="8"/>
        <v>16</v>
      </c>
      <c r="E11" s="19">
        <f t="shared" si="8"/>
        <v>20</v>
      </c>
      <c r="F11" s="19">
        <f t="shared" si="8"/>
        <v>17</v>
      </c>
      <c r="G11" s="19">
        <f t="shared" si="8"/>
        <v>21</v>
      </c>
      <c r="H11" s="19">
        <f t="shared" si="8"/>
        <v>25</v>
      </c>
      <c r="I11" s="19">
        <f t="shared" si="8"/>
        <v>4</v>
      </c>
      <c r="J11" s="19">
        <f t="shared" si="8"/>
        <v>26</v>
      </c>
      <c r="K11" s="19">
        <f t="shared" si="8"/>
        <v>15</v>
      </c>
      <c r="L11" s="19">
        <f t="shared" si="8"/>
        <v>21</v>
      </c>
      <c r="M11" s="19">
        <f t="shared" si="8"/>
        <v>10</v>
      </c>
      <c r="N11" s="19">
        <f t="shared" si="8"/>
        <v>5</v>
      </c>
      <c r="O11" s="90">
        <f t="shared" si="2"/>
        <v>205</v>
      </c>
    </row>
    <row r="12" spans="1:15" ht="15.75" x14ac:dyDescent="0.2">
      <c r="A12" s="161" t="s">
        <v>9</v>
      </c>
      <c r="B12" s="162"/>
      <c r="C12" s="19">
        <f t="shared" ref="C12:N12" si="9">+C50+C88+C127</f>
        <v>10</v>
      </c>
      <c r="D12" s="19">
        <f t="shared" si="9"/>
        <v>11</v>
      </c>
      <c r="E12" s="19">
        <f t="shared" si="9"/>
        <v>15</v>
      </c>
      <c r="F12" s="19">
        <f t="shared" si="9"/>
        <v>5</v>
      </c>
      <c r="G12" s="19">
        <f t="shared" si="9"/>
        <v>12</v>
      </c>
      <c r="H12" s="19">
        <f t="shared" si="9"/>
        <v>5</v>
      </c>
      <c r="I12" s="19">
        <f t="shared" si="9"/>
        <v>4</v>
      </c>
      <c r="J12" s="19">
        <f t="shared" si="9"/>
        <v>6</v>
      </c>
      <c r="K12" s="19">
        <f t="shared" si="9"/>
        <v>11</v>
      </c>
      <c r="L12" s="19">
        <f t="shared" si="9"/>
        <v>5</v>
      </c>
      <c r="M12" s="19">
        <f t="shared" si="9"/>
        <v>9</v>
      </c>
      <c r="N12" s="19">
        <f t="shared" si="9"/>
        <v>1</v>
      </c>
      <c r="O12" s="90">
        <f t="shared" si="2"/>
        <v>94</v>
      </c>
    </row>
    <row r="13" spans="1:15" ht="15.75" x14ac:dyDescent="0.2">
      <c r="A13" s="161" t="s">
        <v>10</v>
      </c>
      <c r="B13" s="162"/>
      <c r="C13" s="19">
        <f t="shared" ref="C13:N13" si="10">+C51+C89+C128</f>
        <v>8</v>
      </c>
      <c r="D13" s="19">
        <f t="shared" si="10"/>
        <v>17</v>
      </c>
      <c r="E13" s="19">
        <f t="shared" si="10"/>
        <v>13</v>
      </c>
      <c r="F13" s="19">
        <f t="shared" si="10"/>
        <v>4</v>
      </c>
      <c r="G13" s="19">
        <f t="shared" si="10"/>
        <v>16</v>
      </c>
      <c r="H13" s="19">
        <f t="shared" si="10"/>
        <v>18</v>
      </c>
      <c r="I13" s="19">
        <f t="shared" si="10"/>
        <v>5</v>
      </c>
      <c r="J13" s="19">
        <f t="shared" si="10"/>
        <v>19</v>
      </c>
      <c r="K13" s="19">
        <f t="shared" si="10"/>
        <v>15</v>
      </c>
      <c r="L13" s="19">
        <f t="shared" si="10"/>
        <v>18</v>
      </c>
      <c r="M13" s="19">
        <f t="shared" si="10"/>
        <v>12</v>
      </c>
      <c r="N13" s="19">
        <f t="shared" si="10"/>
        <v>4</v>
      </c>
      <c r="O13" s="90">
        <f t="shared" si="2"/>
        <v>149</v>
      </c>
    </row>
    <row r="14" spans="1:15" ht="15.75" x14ac:dyDescent="0.2">
      <c r="A14" s="161" t="s">
        <v>11</v>
      </c>
      <c r="B14" s="162"/>
      <c r="C14" s="19">
        <f t="shared" ref="C14:N14" si="11">+C52+C90+C129</f>
        <v>0</v>
      </c>
      <c r="D14" s="19">
        <f t="shared" si="11"/>
        <v>0</v>
      </c>
      <c r="E14" s="19">
        <f t="shared" si="11"/>
        <v>0</v>
      </c>
      <c r="F14" s="19">
        <f t="shared" si="11"/>
        <v>7</v>
      </c>
      <c r="G14" s="19">
        <f t="shared" si="11"/>
        <v>3</v>
      </c>
      <c r="H14" s="19">
        <f t="shared" si="11"/>
        <v>5</v>
      </c>
      <c r="I14" s="19">
        <f t="shared" si="11"/>
        <v>1</v>
      </c>
      <c r="J14" s="19">
        <f t="shared" si="11"/>
        <v>4</v>
      </c>
      <c r="K14" s="19">
        <f t="shared" si="11"/>
        <v>4</v>
      </c>
      <c r="L14" s="19">
        <f t="shared" si="11"/>
        <v>7</v>
      </c>
      <c r="M14" s="19">
        <f t="shared" si="11"/>
        <v>3</v>
      </c>
      <c r="N14" s="19">
        <f t="shared" si="11"/>
        <v>0</v>
      </c>
      <c r="O14" s="90">
        <f t="shared" si="2"/>
        <v>34</v>
      </c>
    </row>
    <row r="15" spans="1:15" ht="15.75" x14ac:dyDescent="0.2">
      <c r="A15" s="161" t="s">
        <v>12</v>
      </c>
      <c r="B15" s="162"/>
      <c r="C15" s="19">
        <f t="shared" ref="C15:N15" si="12">+C53+C91+C130</f>
        <v>1280</v>
      </c>
      <c r="D15" s="19">
        <f t="shared" si="12"/>
        <v>1150</v>
      </c>
      <c r="E15" s="19">
        <f t="shared" si="12"/>
        <v>1381</v>
      </c>
      <c r="F15" s="19">
        <f t="shared" si="12"/>
        <v>1070</v>
      </c>
      <c r="G15" s="19">
        <f t="shared" si="12"/>
        <v>1276</v>
      </c>
      <c r="H15" s="19">
        <f t="shared" si="12"/>
        <v>1292</v>
      </c>
      <c r="I15" s="19">
        <f t="shared" si="12"/>
        <v>607</v>
      </c>
      <c r="J15" s="19">
        <f t="shared" si="12"/>
        <v>1504</v>
      </c>
      <c r="K15" s="19">
        <f t="shared" si="12"/>
        <v>1158</v>
      </c>
      <c r="L15" s="19">
        <f t="shared" si="12"/>
        <v>1297</v>
      </c>
      <c r="M15" s="19">
        <f t="shared" si="12"/>
        <v>1050</v>
      </c>
      <c r="N15" s="19">
        <f t="shared" si="12"/>
        <v>533</v>
      </c>
      <c r="O15" s="90">
        <f t="shared" si="2"/>
        <v>13598</v>
      </c>
    </row>
    <row r="16" spans="1:15" ht="15.75" x14ac:dyDescent="0.2">
      <c r="A16" s="159" t="s">
        <v>13</v>
      </c>
      <c r="B16" s="160"/>
      <c r="C16" s="19">
        <f t="shared" ref="C16:N16" si="13">+C54+C92+C131</f>
        <v>28</v>
      </c>
      <c r="D16" s="19">
        <f t="shared" si="13"/>
        <v>15</v>
      </c>
      <c r="E16" s="19">
        <f t="shared" si="13"/>
        <v>20</v>
      </c>
      <c r="F16" s="19">
        <f t="shared" si="13"/>
        <v>32</v>
      </c>
      <c r="G16" s="19">
        <f t="shared" si="13"/>
        <v>29</v>
      </c>
      <c r="H16" s="19">
        <f t="shared" si="13"/>
        <v>19</v>
      </c>
      <c r="I16" s="19">
        <f t="shared" si="13"/>
        <v>12</v>
      </c>
      <c r="J16" s="19">
        <f t="shared" si="13"/>
        <v>28</v>
      </c>
      <c r="K16" s="19">
        <f t="shared" si="13"/>
        <v>18</v>
      </c>
      <c r="L16" s="19">
        <f t="shared" si="13"/>
        <v>28</v>
      </c>
      <c r="M16" s="19">
        <f t="shared" si="13"/>
        <v>16</v>
      </c>
      <c r="N16" s="19">
        <f t="shared" si="13"/>
        <v>13</v>
      </c>
      <c r="O16" s="90">
        <f t="shared" si="2"/>
        <v>258</v>
      </c>
    </row>
    <row r="17" spans="1:15" ht="15.75" x14ac:dyDescent="0.2">
      <c r="A17" s="159" t="s">
        <v>14</v>
      </c>
      <c r="B17" s="160"/>
      <c r="C17" s="19">
        <f t="shared" ref="C17:N17" si="14">+C55+C93+C132</f>
        <v>22</v>
      </c>
      <c r="D17" s="19">
        <f t="shared" si="14"/>
        <v>18</v>
      </c>
      <c r="E17" s="19">
        <f t="shared" si="14"/>
        <v>27</v>
      </c>
      <c r="F17" s="19">
        <f t="shared" si="14"/>
        <v>28</v>
      </c>
      <c r="G17" s="19">
        <f t="shared" si="14"/>
        <v>48</v>
      </c>
      <c r="H17" s="19">
        <f t="shared" si="14"/>
        <v>24</v>
      </c>
      <c r="I17" s="19">
        <f t="shared" si="14"/>
        <v>24</v>
      </c>
      <c r="J17" s="19">
        <f t="shared" si="14"/>
        <v>42</v>
      </c>
      <c r="K17" s="19">
        <f t="shared" si="14"/>
        <v>18</v>
      </c>
      <c r="L17" s="19">
        <f t="shared" si="14"/>
        <v>27</v>
      </c>
      <c r="M17" s="19">
        <f t="shared" si="14"/>
        <v>17</v>
      </c>
      <c r="N17" s="19">
        <f t="shared" si="14"/>
        <v>17</v>
      </c>
      <c r="O17" s="90">
        <f t="shared" si="2"/>
        <v>312</v>
      </c>
    </row>
    <row r="18" spans="1:15" ht="15" customHeight="1" x14ac:dyDescent="0.2">
      <c r="A18" s="163" t="s">
        <v>15</v>
      </c>
      <c r="B18" s="164"/>
      <c r="C18" s="20">
        <f t="shared" ref="C18:N18" si="15">+C56+C94+C133</f>
        <v>20</v>
      </c>
      <c r="D18" s="20">
        <f t="shared" si="15"/>
        <v>17</v>
      </c>
      <c r="E18" s="20">
        <f t="shared" si="15"/>
        <v>23</v>
      </c>
      <c r="F18" s="20">
        <f t="shared" si="15"/>
        <v>25</v>
      </c>
      <c r="G18" s="20">
        <f t="shared" si="15"/>
        <v>44</v>
      </c>
      <c r="H18" s="20">
        <f t="shared" si="15"/>
        <v>22</v>
      </c>
      <c r="I18" s="20">
        <f t="shared" si="15"/>
        <v>23</v>
      </c>
      <c r="J18" s="20">
        <f t="shared" si="15"/>
        <v>37</v>
      </c>
      <c r="K18" s="20">
        <f t="shared" si="15"/>
        <v>16</v>
      </c>
      <c r="L18" s="20">
        <f t="shared" si="15"/>
        <v>26</v>
      </c>
      <c r="M18" s="20">
        <f t="shared" si="15"/>
        <v>16</v>
      </c>
      <c r="N18" s="20">
        <f t="shared" si="15"/>
        <v>17</v>
      </c>
      <c r="O18" s="91">
        <f t="shared" si="2"/>
        <v>286</v>
      </c>
    </row>
    <row r="19" spans="1:15" ht="15" customHeight="1" x14ac:dyDescent="0.2">
      <c r="A19" s="163" t="s">
        <v>16</v>
      </c>
      <c r="B19" s="164"/>
      <c r="C19" s="20">
        <f t="shared" ref="C19:N19" si="16">+C57+C95+C134</f>
        <v>2</v>
      </c>
      <c r="D19" s="20">
        <f t="shared" si="16"/>
        <v>1</v>
      </c>
      <c r="E19" s="20">
        <f t="shared" si="16"/>
        <v>4</v>
      </c>
      <c r="F19" s="20">
        <f t="shared" si="16"/>
        <v>3</v>
      </c>
      <c r="G19" s="20">
        <f t="shared" si="16"/>
        <v>4</v>
      </c>
      <c r="H19" s="20">
        <f t="shared" si="16"/>
        <v>2</v>
      </c>
      <c r="I19" s="20">
        <f t="shared" si="16"/>
        <v>1</v>
      </c>
      <c r="J19" s="20">
        <f t="shared" si="16"/>
        <v>5</v>
      </c>
      <c r="K19" s="20">
        <f t="shared" si="16"/>
        <v>2</v>
      </c>
      <c r="L19" s="20">
        <f t="shared" si="16"/>
        <v>1</v>
      </c>
      <c r="M19" s="20">
        <f t="shared" si="16"/>
        <v>1</v>
      </c>
      <c r="N19" s="20">
        <f t="shared" si="16"/>
        <v>0</v>
      </c>
      <c r="O19" s="91">
        <f t="shared" si="2"/>
        <v>26</v>
      </c>
    </row>
    <row r="20" spans="1:15" ht="15.75" x14ac:dyDescent="0.2">
      <c r="A20" s="159" t="s">
        <v>17</v>
      </c>
      <c r="B20" s="160"/>
      <c r="C20" s="19">
        <f t="shared" ref="C20:N20" si="17">+C58+C96+C135</f>
        <v>147</v>
      </c>
      <c r="D20" s="19">
        <f t="shared" si="17"/>
        <v>88</v>
      </c>
      <c r="E20" s="19">
        <f t="shared" si="17"/>
        <v>104</v>
      </c>
      <c r="F20" s="19">
        <f t="shared" si="17"/>
        <v>73</v>
      </c>
      <c r="G20" s="19">
        <f t="shared" si="17"/>
        <v>111</v>
      </c>
      <c r="H20" s="19">
        <f t="shared" si="17"/>
        <v>98</v>
      </c>
      <c r="I20" s="19">
        <f t="shared" si="17"/>
        <v>94</v>
      </c>
      <c r="J20" s="19">
        <f t="shared" si="17"/>
        <v>95</v>
      </c>
      <c r="K20" s="19">
        <f t="shared" si="17"/>
        <v>108</v>
      </c>
      <c r="L20" s="19">
        <f t="shared" si="17"/>
        <v>114</v>
      </c>
      <c r="M20" s="19">
        <f t="shared" si="17"/>
        <v>132</v>
      </c>
      <c r="N20" s="19">
        <f t="shared" si="17"/>
        <v>127</v>
      </c>
      <c r="O20" s="90">
        <f>J20</f>
        <v>95</v>
      </c>
    </row>
    <row r="21" spans="1:15" ht="15.75" x14ac:dyDescent="0.2">
      <c r="A21" s="159" t="s">
        <v>18</v>
      </c>
      <c r="B21" s="160"/>
      <c r="C21" s="19">
        <f t="shared" ref="C21:N21" si="18">+C59+C97+C136</f>
        <v>46</v>
      </c>
      <c r="D21" s="19">
        <f t="shared" si="18"/>
        <v>26</v>
      </c>
      <c r="E21" s="19">
        <f t="shared" si="18"/>
        <v>29</v>
      </c>
      <c r="F21" s="19">
        <f t="shared" si="18"/>
        <v>22</v>
      </c>
      <c r="G21" s="19">
        <f t="shared" si="18"/>
        <v>31</v>
      </c>
      <c r="H21" s="19">
        <f t="shared" si="18"/>
        <v>25</v>
      </c>
      <c r="I21" s="19">
        <f t="shared" si="18"/>
        <v>33</v>
      </c>
      <c r="J21" s="19">
        <f t="shared" si="18"/>
        <v>65</v>
      </c>
      <c r="K21" s="19">
        <f t="shared" si="18"/>
        <v>49</v>
      </c>
      <c r="L21" s="19">
        <f t="shared" si="18"/>
        <v>46</v>
      </c>
      <c r="M21" s="19">
        <f t="shared" si="18"/>
        <v>37</v>
      </c>
      <c r="N21" s="19">
        <f t="shared" si="18"/>
        <v>13</v>
      </c>
      <c r="O21" s="90">
        <f t="shared" si="2"/>
        <v>422</v>
      </c>
    </row>
    <row r="22" spans="1:15" ht="15.75" x14ac:dyDescent="0.2">
      <c r="A22" s="159" t="s">
        <v>19</v>
      </c>
      <c r="B22" s="160"/>
      <c r="C22" s="19">
        <f t="shared" ref="C22:N22" si="19">+C60+C98+C137</f>
        <v>1</v>
      </c>
      <c r="D22" s="19">
        <f t="shared" si="19"/>
        <v>5</v>
      </c>
      <c r="E22" s="19">
        <f t="shared" si="19"/>
        <v>7</v>
      </c>
      <c r="F22" s="19">
        <f t="shared" si="19"/>
        <v>4</v>
      </c>
      <c r="G22" s="19">
        <f t="shared" si="19"/>
        <v>7</v>
      </c>
      <c r="H22" s="19">
        <f t="shared" si="19"/>
        <v>6</v>
      </c>
      <c r="I22" s="19">
        <f t="shared" si="19"/>
        <v>8</v>
      </c>
      <c r="J22" s="19">
        <f t="shared" si="19"/>
        <v>11</v>
      </c>
      <c r="K22" s="19">
        <f t="shared" si="19"/>
        <v>8</v>
      </c>
      <c r="L22" s="19">
        <f t="shared" si="19"/>
        <v>10</v>
      </c>
      <c r="M22" s="19">
        <f t="shared" si="19"/>
        <v>9</v>
      </c>
      <c r="N22" s="19">
        <f t="shared" si="19"/>
        <v>4</v>
      </c>
      <c r="O22" s="90">
        <f t="shared" si="2"/>
        <v>80</v>
      </c>
    </row>
    <row r="23" spans="1:15" ht="15.75" x14ac:dyDescent="0.2">
      <c r="A23" s="159" t="s">
        <v>20</v>
      </c>
      <c r="B23" s="160"/>
      <c r="C23" s="19">
        <f t="shared" ref="C23:N23" si="20">+C61+C99+C138</f>
        <v>0</v>
      </c>
      <c r="D23" s="19">
        <f t="shared" si="20"/>
        <v>0</v>
      </c>
      <c r="E23" s="19">
        <f t="shared" si="20"/>
        <v>0</v>
      </c>
      <c r="F23" s="19">
        <f t="shared" si="20"/>
        <v>0</v>
      </c>
      <c r="G23" s="19">
        <f t="shared" si="20"/>
        <v>0</v>
      </c>
      <c r="H23" s="19">
        <f t="shared" si="20"/>
        <v>0</v>
      </c>
      <c r="I23" s="19">
        <f t="shared" si="20"/>
        <v>0</v>
      </c>
      <c r="J23" s="19">
        <f t="shared" si="20"/>
        <v>0</v>
      </c>
      <c r="K23" s="19">
        <f t="shared" si="20"/>
        <v>0</v>
      </c>
      <c r="L23" s="19">
        <f t="shared" si="20"/>
        <v>0</v>
      </c>
      <c r="M23" s="19">
        <f t="shared" si="20"/>
        <v>0</v>
      </c>
      <c r="N23" s="19">
        <f t="shared" si="20"/>
        <v>0</v>
      </c>
      <c r="O23" s="90">
        <f t="shared" si="2"/>
        <v>0</v>
      </c>
    </row>
    <row r="24" spans="1:15" ht="15.75" x14ac:dyDescent="0.2">
      <c r="A24" s="159" t="s">
        <v>21</v>
      </c>
      <c r="B24" s="160"/>
      <c r="C24" s="19">
        <f t="shared" ref="C24:N24" si="21">+C62+C100+C139</f>
        <v>90</v>
      </c>
      <c r="D24" s="19">
        <f t="shared" si="21"/>
        <v>0</v>
      </c>
      <c r="E24" s="19">
        <f t="shared" si="21"/>
        <v>0</v>
      </c>
      <c r="F24" s="19">
        <f t="shared" si="21"/>
        <v>0</v>
      </c>
      <c r="G24" s="19">
        <f t="shared" si="21"/>
        <v>32</v>
      </c>
      <c r="H24" s="19">
        <f t="shared" si="21"/>
        <v>30</v>
      </c>
      <c r="I24" s="19">
        <f t="shared" si="21"/>
        <v>0</v>
      </c>
      <c r="J24" s="19">
        <f t="shared" si="21"/>
        <v>23</v>
      </c>
      <c r="K24" s="19">
        <f t="shared" si="21"/>
        <v>0</v>
      </c>
      <c r="L24" s="19">
        <f t="shared" si="21"/>
        <v>23</v>
      </c>
      <c r="M24" s="19">
        <f t="shared" si="21"/>
        <v>20</v>
      </c>
      <c r="N24" s="19">
        <f t="shared" si="21"/>
        <v>0</v>
      </c>
      <c r="O24" s="90">
        <f t="shared" si="2"/>
        <v>218</v>
      </c>
    </row>
    <row r="25" spans="1:15" ht="33.75" customHeight="1" x14ac:dyDescent="0.2">
      <c r="A25" s="159" t="s">
        <v>22</v>
      </c>
      <c r="B25" s="160"/>
      <c r="C25" s="19">
        <f t="shared" ref="C25:N25" si="22">+C63+C101+C140</f>
        <v>5</v>
      </c>
      <c r="D25" s="19">
        <f t="shared" si="22"/>
        <v>3</v>
      </c>
      <c r="E25" s="19">
        <f t="shared" si="22"/>
        <v>0</v>
      </c>
      <c r="F25" s="19">
        <f t="shared" si="22"/>
        <v>2</v>
      </c>
      <c r="G25" s="19">
        <f t="shared" si="22"/>
        <v>2</v>
      </c>
      <c r="H25" s="19">
        <f t="shared" si="22"/>
        <v>6</v>
      </c>
      <c r="I25" s="19">
        <f t="shared" si="22"/>
        <v>2</v>
      </c>
      <c r="J25" s="19">
        <f t="shared" si="22"/>
        <v>3</v>
      </c>
      <c r="K25" s="19">
        <f t="shared" si="22"/>
        <v>2</v>
      </c>
      <c r="L25" s="19">
        <f t="shared" si="22"/>
        <v>2</v>
      </c>
      <c r="M25" s="19">
        <f t="shared" si="22"/>
        <v>4</v>
      </c>
      <c r="N25" s="19">
        <f t="shared" si="22"/>
        <v>0</v>
      </c>
      <c r="O25" s="90">
        <f t="shared" si="2"/>
        <v>31</v>
      </c>
    </row>
    <row r="26" spans="1:15" ht="15.75" x14ac:dyDescent="0.2">
      <c r="A26" s="159" t="s">
        <v>23</v>
      </c>
      <c r="B26" s="160"/>
      <c r="C26" s="19">
        <f t="shared" ref="C26:N26" si="23">+C64+C102+C141</f>
        <v>2</v>
      </c>
      <c r="D26" s="19">
        <f t="shared" si="23"/>
        <v>7</v>
      </c>
      <c r="E26" s="19">
        <f t="shared" si="23"/>
        <v>2</v>
      </c>
      <c r="F26" s="19">
        <f t="shared" si="23"/>
        <v>3</v>
      </c>
      <c r="G26" s="19">
        <f t="shared" si="23"/>
        <v>5</v>
      </c>
      <c r="H26" s="19">
        <f t="shared" si="23"/>
        <v>6</v>
      </c>
      <c r="I26" s="19">
        <f t="shared" si="23"/>
        <v>3</v>
      </c>
      <c r="J26" s="19">
        <f t="shared" si="23"/>
        <v>3</v>
      </c>
      <c r="K26" s="19">
        <f t="shared" si="23"/>
        <v>6</v>
      </c>
      <c r="L26" s="19">
        <f t="shared" si="23"/>
        <v>3</v>
      </c>
      <c r="M26" s="19">
        <f t="shared" si="23"/>
        <v>2</v>
      </c>
      <c r="N26" s="19">
        <f t="shared" si="23"/>
        <v>1</v>
      </c>
      <c r="O26" s="90">
        <f t="shared" si="2"/>
        <v>43</v>
      </c>
    </row>
    <row r="27" spans="1:15" ht="15.75" x14ac:dyDescent="0.2">
      <c r="A27" s="159" t="s">
        <v>24</v>
      </c>
      <c r="B27" s="160"/>
      <c r="C27" s="19">
        <f t="shared" ref="C27:N27" si="24">+C65+C103+C142</f>
        <v>5</v>
      </c>
      <c r="D27" s="19">
        <f t="shared" si="24"/>
        <v>5</v>
      </c>
      <c r="E27" s="19">
        <f t="shared" si="24"/>
        <v>1</v>
      </c>
      <c r="F27" s="19">
        <f t="shared" si="24"/>
        <v>8</v>
      </c>
      <c r="G27" s="19">
        <f t="shared" si="24"/>
        <v>5</v>
      </c>
      <c r="H27" s="19">
        <f t="shared" si="24"/>
        <v>10</v>
      </c>
      <c r="I27" s="19">
        <f t="shared" si="24"/>
        <v>1</v>
      </c>
      <c r="J27" s="19">
        <f t="shared" si="24"/>
        <v>9</v>
      </c>
      <c r="K27" s="19">
        <f t="shared" si="24"/>
        <v>2</v>
      </c>
      <c r="L27" s="19">
        <f t="shared" si="24"/>
        <v>10</v>
      </c>
      <c r="M27" s="19">
        <f t="shared" si="24"/>
        <v>4</v>
      </c>
      <c r="N27" s="19">
        <f t="shared" si="24"/>
        <v>3</v>
      </c>
      <c r="O27" s="90">
        <f t="shared" si="2"/>
        <v>63</v>
      </c>
    </row>
    <row r="28" spans="1:15" ht="15" customHeight="1" x14ac:dyDescent="0.2">
      <c r="A28" s="163" t="s">
        <v>25</v>
      </c>
      <c r="B28" s="164"/>
      <c r="C28" s="20">
        <f t="shared" ref="C28:N28" si="25">+C66+C104+C143</f>
        <v>3</v>
      </c>
      <c r="D28" s="20">
        <f t="shared" si="25"/>
        <v>2</v>
      </c>
      <c r="E28" s="20">
        <f t="shared" si="25"/>
        <v>1</v>
      </c>
      <c r="F28" s="20">
        <f t="shared" si="25"/>
        <v>7</v>
      </c>
      <c r="G28" s="20">
        <f t="shared" si="25"/>
        <v>0</v>
      </c>
      <c r="H28" s="20">
        <f t="shared" si="25"/>
        <v>7</v>
      </c>
      <c r="I28" s="20">
        <f t="shared" si="25"/>
        <v>0</v>
      </c>
      <c r="J28" s="20">
        <f t="shared" si="25"/>
        <v>8</v>
      </c>
      <c r="K28" s="20">
        <f t="shared" si="25"/>
        <v>1</v>
      </c>
      <c r="L28" s="20">
        <f t="shared" si="25"/>
        <v>8</v>
      </c>
      <c r="M28" s="20">
        <f t="shared" si="25"/>
        <v>1</v>
      </c>
      <c r="N28" s="20">
        <f t="shared" si="25"/>
        <v>0</v>
      </c>
      <c r="O28" s="91">
        <f t="shared" si="2"/>
        <v>38</v>
      </c>
    </row>
    <row r="29" spans="1:15" ht="15" customHeight="1" x14ac:dyDescent="0.2">
      <c r="A29" s="163" t="s">
        <v>26</v>
      </c>
      <c r="B29" s="164"/>
      <c r="C29" s="20">
        <f t="shared" ref="C29:N29" si="26">+C67+C105+C144</f>
        <v>2</v>
      </c>
      <c r="D29" s="20">
        <f t="shared" si="26"/>
        <v>2</v>
      </c>
      <c r="E29" s="20">
        <f t="shared" si="26"/>
        <v>0</v>
      </c>
      <c r="F29" s="20">
        <f t="shared" si="26"/>
        <v>1</v>
      </c>
      <c r="G29" s="20">
        <f t="shared" si="26"/>
        <v>4</v>
      </c>
      <c r="H29" s="20">
        <f t="shared" si="26"/>
        <v>2</v>
      </c>
      <c r="I29" s="20">
        <f t="shared" si="26"/>
        <v>1</v>
      </c>
      <c r="J29" s="20">
        <f t="shared" si="26"/>
        <v>0</v>
      </c>
      <c r="K29" s="20">
        <f t="shared" si="26"/>
        <v>0</v>
      </c>
      <c r="L29" s="20">
        <f t="shared" si="26"/>
        <v>1</v>
      </c>
      <c r="M29" s="20">
        <f t="shared" si="26"/>
        <v>2</v>
      </c>
      <c r="N29" s="20">
        <f t="shared" si="26"/>
        <v>0</v>
      </c>
      <c r="O29" s="91">
        <f t="shared" si="2"/>
        <v>15</v>
      </c>
    </row>
    <row r="30" spans="1:15" ht="15" customHeight="1" x14ac:dyDescent="0.2">
      <c r="A30" s="163" t="s">
        <v>27</v>
      </c>
      <c r="B30" s="164"/>
      <c r="C30" s="20">
        <f t="shared" ref="C30:N30" si="27">+C68+C106+C145</f>
        <v>0</v>
      </c>
      <c r="D30" s="20">
        <f t="shared" si="27"/>
        <v>1</v>
      </c>
      <c r="E30" s="20">
        <f t="shared" si="27"/>
        <v>0</v>
      </c>
      <c r="F30" s="20">
        <f t="shared" si="27"/>
        <v>0</v>
      </c>
      <c r="G30" s="20">
        <f t="shared" si="27"/>
        <v>1</v>
      </c>
      <c r="H30" s="20">
        <f t="shared" si="27"/>
        <v>1</v>
      </c>
      <c r="I30" s="20">
        <f t="shared" si="27"/>
        <v>0</v>
      </c>
      <c r="J30" s="20">
        <f t="shared" si="27"/>
        <v>1</v>
      </c>
      <c r="K30" s="20">
        <f t="shared" si="27"/>
        <v>1</v>
      </c>
      <c r="L30" s="20">
        <f t="shared" si="27"/>
        <v>1</v>
      </c>
      <c r="M30" s="20">
        <f t="shared" si="27"/>
        <v>1</v>
      </c>
      <c r="N30" s="20">
        <f t="shared" si="27"/>
        <v>3</v>
      </c>
      <c r="O30" s="91">
        <f t="shared" si="2"/>
        <v>10</v>
      </c>
    </row>
    <row r="31" spans="1:15" ht="15.75" x14ac:dyDescent="0.2">
      <c r="A31" s="159" t="s">
        <v>28</v>
      </c>
      <c r="B31" s="160"/>
      <c r="C31" s="19">
        <f t="shared" ref="C31:N31" si="28">+C69+C107+C146</f>
        <v>2</v>
      </c>
      <c r="D31" s="19">
        <f t="shared" si="28"/>
        <v>5</v>
      </c>
      <c r="E31" s="19">
        <f t="shared" si="28"/>
        <v>6</v>
      </c>
      <c r="F31" s="19">
        <f t="shared" si="28"/>
        <v>2</v>
      </c>
      <c r="G31" s="19">
        <f t="shared" si="28"/>
        <v>5</v>
      </c>
      <c r="H31" s="19">
        <f t="shared" si="28"/>
        <v>5</v>
      </c>
      <c r="I31" s="19">
        <f t="shared" si="28"/>
        <v>0</v>
      </c>
      <c r="J31" s="19">
        <f t="shared" si="28"/>
        <v>3</v>
      </c>
      <c r="K31" s="19">
        <f t="shared" si="28"/>
        <v>2</v>
      </c>
      <c r="L31" s="19">
        <f t="shared" si="28"/>
        <v>7</v>
      </c>
      <c r="M31" s="19">
        <f t="shared" si="28"/>
        <v>7</v>
      </c>
      <c r="N31" s="19">
        <f t="shared" si="28"/>
        <v>2</v>
      </c>
      <c r="O31" s="90">
        <f t="shared" si="2"/>
        <v>46</v>
      </c>
    </row>
    <row r="32" spans="1:15" ht="15.75" x14ac:dyDescent="0.2">
      <c r="A32" s="161" t="s">
        <v>29</v>
      </c>
      <c r="B32" s="162"/>
      <c r="C32" s="19">
        <f t="shared" ref="C32:N32" si="29">+C70+C108+C147</f>
        <v>0</v>
      </c>
      <c r="D32" s="19">
        <f t="shared" si="29"/>
        <v>1</v>
      </c>
      <c r="E32" s="19">
        <f t="shared" si="29"/>
        <v>0</v>
      </c>
      <c r="F32" s="19">
        <f t="shared" si="29"/>
        <v>3</v>
      </c>
      <c r="G32" s="19">
        <f t="shared" si="29"/>
        <v>1</v>
      </c>
      <c r="H32" s="19">
        <f t="shared" si="29"/>
        <v>6</v>
      </c>
      <c r="I32" s="19">
        <f t="shared" si="29"/>
        <v>0</v>
      </c>
      <c r="J32" s="19">
        <f t="shared" si="29"/>
        <v>5</v>
      </c>
      <c r="K32" s="19">
        <f t="shared" si="29"/>
        <v>1</v>
      </c>
      <c r="L32" s="19">
        <f t="shared" si="29"/>
        <v>1</v>
      </c>
      <c r="M32" s="19">
        <f t="shared" si="29"/>
        <v>2</v>
      </c>
      <c r="N32" s="19">
        <f t="shared" si="29"/>
        <v>0</v>
      </c>
      <c r="O32" s="90">
        <f t="shared" si="2"/>
        <v>20</v>
      </c>
    </row>
    <row r="33" spans="1:15" ht="15" customHeight="1" x14ac:dyDescent="0.2">
      <c r="A33" s="163" t="s">
        <v>30</v>
      </c>
      <c r="B33" s="164"/>
      <c r="C33" s="20">
        <f t="shared" ref="C33:N33" si="30">+C71+C109+C148</f>
        <v>0</v>
      </c>
      <c r="D33" s="20">
        <f t="shared" si="30"/>
        <v>1</v>
      </c>
      <c r="E33" s="20">
        <f t="shared" si="30"/>
        <v>0</v>
      </c>
      <c r="F33" s="20">
        <f t="shared" si="30"/>
        <v>1</v>
      </c>
      <c r="G33" s="20">
        <f t="shared" si="30"/>
        <v>1</v>
      </c>
      <c r="H33" s="20">
        <f t="shared" si="30"/>
        <v>1</v>
      </c>
      <c r="I33" s="20">
        <f t="shared" si="30"/>
        <v>0</v>
      </c>
      <c r="J33" s="20">
        <f t="shared" si="30"/>
        <v>1</v>
      </c>
      <c r="K33" s="20">
        <f t="shared" si="30"/>
        <v>1</v>
      </c>
      <c r="L33" s="20">
        <f t="shared" si="30"/>
        <v>0</v>
      </c>
      <c r="M33" s="20">
        <f t="shared" si="30"/>
        <v>1</v>
      </c>
      <c r="N33" s="20">
        <f t="shared" si="30"/>
        <v>0</v>
      </c>
      <c r="O33" s="91">
        <f t="shared" si="2"/>
        <v>7</v>
      </c>
    </row>
    <row r="34" spans="1:15" ht="15" customHeight="1" x14ac:dyDescent="0.2">
      <c r="A34" s="163" t="s">
        <v>31</v>
      </c>
      <c r="B34" s="164"/>
      <c r="C34" s="20">
        <f t="shared" ref="C34:N34" si="31">+C72+C110+C149</f>
        <v>0</v>
      </c>
      <c r="D34" s="20">
        <f t="shared" si="31"/>
        <v>0</v>
      </c>
      <c r="E34" s="20">
        <f t="shared" si="31"/>
        <v>0</v>
      </c>
      <c r="F34" s="20">
        <f t="shared" si="31"/>
        <v>2</v>
      </c>
      <c r="G34" s="20">
        <f t="shared" si="31"/>
        <v>0</v>
      </c>
      <c r="H34" s="20">
        <f t="shared" si="31"/>
        <v>5</v>
      </c>
      <c r="I34" s="20">
        <f t="shared" si="31"/>
        <v>0</v>
      </c>
      <c r="J34" s="20">
        <f t="shared" si="31"/>
        <v>4</v>
      </c>
      <c r="K34" s="20">
        <f t="shared" si="31"/>
        <v>0</v>
      </c>
      <c r="L34" s="20">
        <f t="shared" si="31"/>
        <v>1</v>
      </c>
      <c r="M34" s="20">
        <f t="shared" si="31"/>
        <v>1</v>
      </c>
      <c r="N34" s="20">
        <f t="shared" si="31"/>
        <v>0</v>
      </c>
      <c r="O34" s="91">
        <f t="shared" si="2"/>
        <v>13</v>
      </c>
    </row>
    <row r="35" spans="1:15" ht="15.75" x14ac:dyDescent="0.2">
      <c r="A35" s="159" t="s">
        <v>32</v>
      </c>
      <c r="B35" s="160"/>
      <c r="C35" s="19">
        <f t="shared" ref="C35:N35" si="32">+C73+C111+C150</f>
        <v>2</v>
      </c>
      <c r="D35" s="19">
        <f t="shared" si="32"/>
        <v>1</v>
      </c>
      <c r="E35" s="19">
        <f t="shared" si="32"/>
        <v>0</v>
      </c>
      <c r="F35" s="19">
        <f t="shared" si="32"/>
        <v>1</v>
      </c>
      <c r="G35" s="19">
        <f t="shared" si="32"/>
        <v>1</v>
      </c>
      <c r="H35" s="19">
        <f t="shared" si="32"/>
        <v>3</v>
      </c>
      <c r="I35" s="19">
        <f t="shared" si="32"/>
        <v>0</v>
      </c>
      <c r="J35" s="19">
        <f t="shared" si="32"/>
        <v>4</v>
      </c>
      <c r="K35" s="19">
        <f t="shared" si="32"/>
        <v>2</v>
      </c>
      <c r="L35" s="19">
        <f t="shared" si="32"/>
        <v>2</v>
      </c>
      <c r="M35" s="19">
        <f t="shared" si="32"/>
        <v>3</v>
      </c>
      <c r="N35" s="19">
        <f t="shared" si="32"/>
        <v>0</v>
      </c>
      <c r="O35" s="90">
        <f t="shared" si="2"/>
        <v>19</v>
      </c>
    </row>
    <row r="36" spans="1:15" ht="15.75" x14ac:dyDescent="0.2">
      <c r="A36" s="159" t="s">
        <v>33</v>
      </c>
      <c r="B36" s="160"/>
      <c r="C36" s="19">
        <f t="shared" ref="C36:N36" si="33">+C74+C112+C151</f>
        <v>1</v>
      </c>
      <c r="D36" s="19">
        <f t="shared" si="33"/>
        <v>1</v>
      </c>
      <c r="E36" s="19">
        <f t="shared" si="33"/>
        <v>2</v>
      </c>
      <c r="F36" s="19">
        <f t="shared" si="33"/>
        <v>2</v>
      </c>
      <c r="G36" s="19">
        <f t="shared" si="33"/>
        <v>4</v>
      </c>
      <c r="H36" s="19">
        <f t="shared" si="33"/>
        <v>3</v>
      </c>
      <c r="I36" s="19">
        <f t="shared" si="33"/>
        <v>1</v>
      </c>
      <c r="J36" s="19">
        <f t="shared" si="33"/>
        <v>2</v>
      </c>
      <c r="K36" s="19">
        <f t="shared" si="33"/>
        <v>1</v>
      </c>
      <c r="L36" s="19">
        <f t="shared" si="33"/>
        <v>4</v>
      </c>
      <c r="M36" s="19">
        <f t="shared" si="33"/>
        <v>2</v>
      </c>
      <c r="N36" s="19">
        <f t="shared" si="33"/>
        <v>0</v>
      </c>
      <c r="O36" s="90">
        <f t="shared" si="2"/>
        <v>23</v>
      </c>
    </row>
    <row r="37" spans="1:15" ht="15.75" x14ac:dyDescent="0.2">
      <c r="A37" s="159" t="s">
        <v>34</v>
      </c>
      <c r="B37" s="160"/>
      <c r="C37" s="19">
        <f t="shared" ref="C37:N37" si="34">+C75+C113+C152</f>
        <v>162</v>
      </c>
      <c r="D37" s="19">
        <f t="shared" si="34"/>
        <v>161</v>
      </c>
      <c r="E37" s="19">
        <f t="shared" si="34"/>
        <v>248</v>
      </c>
      <c r="F37" s="19">
        <f t="shared" si="34"/>
        <v>156</v>
      </c>
      <c r="G37" s="19">
        <f t="shared" si="34"/>
        <v>188</v>
      </c>
      <c r="H37" s="19">
        <f t="shared" si="34"/>
        <v>207</v>
      </c>
      <c r="I37" s="19">
        <f t="shared" si="34"/>
        <v>94</v>
      </c>
      <c r="J37" s="19">
        <f t="shared" si="34"/>
        <v>221</v>
      </c>
      <c r="K37" s="19">
        <f t="shared" si="34"/>
        <v>168</v>
      </c>
      <c r="L37" s="19">
        <f t="shared" si="34"/>
        <v>172</v>
      </c>
      <c r="M37" s="19">
        <f t="shared" si="34"/>
        <v>183</v>
      </c>
      <c r="N37" s="19">
        <f t="shared" si="34"/>
        <v>95</v>
      </c>
      <c r="O37" s="90">
        <f t="shared" si="2"/>
        <v>2055</v>
      </c>
    </row>
    <row r="38" spans="1:15" ht="29.25" customHeight="1" thickBot="1" x14ac:dyDescent="0.25">
      <c r="A38" s="165" t="s">
        <v>48</v>
      </c>
      <c r="B38" s="166"/>
      <c r="C38" s="92">
        <f t="shared" ref="C38:N38" si="35">+C76+C114+C153</f>
        <v>0</v>
      </c>
      <c r="D38" s="92">
        <f t="shared" si="35"/>
        <v>0</v>
      </c>
      <c r="E38" s="92">
        <f t="shared" si="35"/>
        <v>0</v>
      </c>
      <c r="F38" s="92">
        <f t="shared" si="35"/>
        <v>0</v>
      </c>
      <c r="G38" s="92">
        <f t="shared" si="35"/>
        <v>0</v>
      </c>
      <c r="H38" s="92">
        <f t="shared" si="35"/>
        <v>0</v>
      </c>
      <c r="I38" s="92">
        <f t="shared" si="35"/>
        <v>0</v>
      </c>
      <c r="J38" s="92">
        <f t="shared" si="35"/>
        <v>1548</v>
      </c>
      <c r="K38" s="92">
        <f t="shared" si="35"/>
        <v>531</v>
      </c>
      <c r="L38" s="92">
        <f t="shared" si="35"/>
        <v>0</v>
      </c>
      <c r="M38" s="92">
        <f t="shared" si="35"/>
        <v>0</v>
      </c>
      <c r="N38" s="92">
        <f t="shared" si="35"/>
        <v>0</v>
      </c>
      <c r="O38" s="93">
        <f t="shared" si="2"/>
        <v>2079</v>
      </c>
    </row>
    <row r="39" spans="1:15" ht="15" thickBot="1" x14ac:dyDescent="0.25">
      <c r="A39" s="50"/>
      <c r="B39" s="50"/>
      <c r="C39" s="50"/>
      <c r="D39" s="49"/>
      <c r="E39" s="49"/>
      <c r="F39" s="49"/>
      <c r="G39" s="49"/>
      <c r="H39" s="49"/>
      <c r="I39" s="49"/>
      <c r="J39" s="49"/>
      <c r="K39" s="51"/>
      <c r="L39" s="51"/>
      <c r="M39" s="51"/>
      <c r="N39" s="51"/>
      <c r="O39" s="49"/>
    </row>
    <row r="40" spans="1:15" ht="18" x14ac:dyDescent="0.25">
      <c r="A40" s="144" t="s">
        <v>49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6"/>
    </row>
    <row r="41" spans="1:15" ht="18" x14ac:dyDescent="0.2">
      <c r="A41" s="115" t="s">
        <v>56</v>
      </c>
      <c r="B41" s="116"/>
      <c r="C41" s="66" t="s">
        <v>57</v>
      </c>
      <c r="D41" s="66" t="s">
        <v>58</v>
      </c>
      <c r="E41" s="66" t="s">
        <v>59</v>
      </c>
      <c r="F41" s="66" t="s">
        <v>60</v>
      </c>
      <c r="G41" s="66" t="s">
        <v>61</v>
      </c>
      <c r="H41" s="66" t="s">
        <v>62</v>
      </c>
      <c r="I41" s="66" t="s">
        <v>63</v>
      </c>
      <c r="J41" s="66" t="s">
        <v>64</v>
      </c>
      <c r="K41" s="66" t="s">
        <v>65</v>
      </c>
      <c r="L41" s="66" t="s">
        <v>66</v>
      </c>
      <c r="M41" s="66" t="s">
        <v>67</v>
      </c>
      <c r="N41" s="66" t="s">
        <v>68</v>
      </c>
      <c r="O41" s="68" t="s">
        <v>69</v>
      </c>
    </row>
    <row r="42" spans="1:15" ht="15" x14ac:dyDescent="0.2">
      <c r="A42" s="161" t="s">
        <v>1</v>
      </c>
      <c r="B42" s="162"/>
      <c r="C42" s="17">
        <f>[1]OCAMPO!$E6</f>
        <v>41</v>
      </c>
      <c r="D42" s="17">
        <f>[2]OCAMPO!$E6</f>
        <v>27</v>
      </c>
      <c r="E42" s="17">
        <f>[3]OCAMPO!$E6</f>
        <v>31</v>
      </c>
      <c r="F42" s="17">
        <f>[4]OCAMPO!$E6</f>
        <v>24</v>
      </c>
      <c r="G42" s="17">
        <f>[5]OCAMPO!$E6</f>
        <v>42</v>
      </c>
      <c r="H42" s="17">
        <f>[6]OCAMPO!$E6</f>
        <v>56</v>
      </c>
      <c r="I42" s="17">
        <f>[7]OCAMPO!$E6</f>
        <v>20</v>
      </c>
      <c r="J42" s="17">
        <f>[8]OCAMPO!$E6</f>
        <v>41</v>
      </c>
      <c r="K42" s="17">
        <f>[9]OCAMPO!$E6</f>
        <v>20</v>
      </c>
      <c r="L42" s="17">
        <f>[10]OCAMPO!$E6</f>
        <v>30</v>
      </c>
      <c r="M42" s="17">
        <f>[11]OCAMPO!$E6</f>
        <v>19</v>
      </c>
      <c r="N42" s="17">
        <f>[12]OCAMPO!$E6</f>
        <v>14</v>
      </c>
      <c r="O42" s="95">
        <f>SUM(C42:N42)</f>
        <v>365</v>
      </c>
    </row>
    <row r="43" spans="1:15" ht="15" x14ac:dyDescent="0.2">
      <c r="A43" s="159" t="s">
        <v>2</v>
      </c>
      <c r="B43" s="160"/>
      <c r="C43" s="17">
        <f>[1]OCAMPO!$E9</f>
        <v>36</v>
      </c>
      <c r="D43" s="17">
        <f>[2]OCAMPO!$E9</f>
        <v>24</v>
      </c>
      <c r="E43" s="17">
        <f>[3]OCAMPO!$E9</f>
        <v>30</v>
      </c>
      <c r="F43" s="17">
        <f>[4]OCAMPO!$E9</f>
        <v>20</v>
      </c>
      <c r="G43" s="17">
        <f>[5]OCAMPO!$E9</f>
        <v>41</v>
      </c>
      <c r="H43" s="17">
        <f>[6]OCAMPO!$E9</f>
        <v>51</v>
      </c>
      <c r="I43" s="17">
        <f>[7]OCAMPO!$E9</f>
        <v>12</v>
      </c>
      <c r="J43" s="17">
        <f>[8]OCAMPO!$E9</f>
        <v>30</v>
      </c>
      <c r="K43" s="17">
        <f>[9]OCAMPO!$E9</f>
        <v>17</v>
      </c>
      <c r="L43" s="17">
        <f>[10]OCAMPO!$E9</f>
        <v>27</v>
      </c>
      <c r="M43" s="17">
        <f>[11]OCAMPO!$E9</f>
        <v>17</v>
      </c>
      <c r="N43" s="17">
        <f>[12]OCAMPO!$E9</f>
        <v>14</v>
      </c>
      <c r="O43" s="95">
        <f t="shared" ref="O43:O76" si="36">SUM(C43:N43)</f>
        <v>319</v>
      </c>
    </row>
    <row r="44" spans="1:15" ht="15.75" x14ac:dyDescent="0.2">
      <c r="A44" s="161" t="s">
        <v>3</v>
      </c>
      <c r="B44" s="162"/>
      <c r="C44" s="17">
        <f>[1]OCAMPO!$E25</f>
        <v>13</v>
      </c>
      <c r="D44" s="17">
        <f>[2]OCAMPO!$E25</f>
        <v>8</v>
      </c>
      <c r="E44" s="17">
        <f>[3]OCAMPO!$E25</f>
        <v>16</v>
      </c>
      <c r="F44" s="17">
        <f>[4]OCAMPO!$E25</f>
        <v>8</v>
      </c>
      <c r="G44" s="17">
        <f>[5]OCAMPO!$E25</f>
        <v>15</v>
      </c>
      <c r="H44" s="17">
        <f>[6]OCAMPO!$E25</f>
        <v>5</v>
      </c>
      <c r="I44" s="17">
        <f>[7]OCAMPO!$E25</f>
        <v>4</v>
      </c>
      <c r="J44" s="17">
        <f>[8]OCAMPO!$E25</f>
        <v>20</v>
      </c>
      <c r="K44" s="17">
        <f>[9]OCAMPO!$E25</f>
        <v>5</v>
      </c>
      <c r="L44" s="17">
        <f>[10]OCAMPO!$E25</f>
        <v>5</v>
      </c>
      <c r="M44" s="17">
        <f>[11]OCAMPO!$E25</f>
        <v>5</v>
      </c>
      <c r="N44" s="17">
        <f>[12]OCAMPO!$E25</f>
        <v>3</v>
      </c>
      <c r="O44" s="90">
        <f t="shared" si="36"/>
        <v>107</v>
      </c>
    </row>
    <row r="45" spans="1:15" ht="15.75" x14ac:dyDescent="0.2">
      <c r="A45" s="161" t="s">
        <v>4</v>
      </c>
      <c r="B45" s="162"/>
      <c r="C45" s="19">
        <f>[1]OCAMPO!$E26</f>
        <v>6</v>
      </c>
      <c r="D45" s="19">
        <f>[2]OCAMPO!$E26</f>
        <v>9</v>
      </c>
      <c r="E45" s="19">
        <f>[3]OCAMPO!$E26</f>
        <v>8</v>
      </c>
      <c r="F45" s="19">
        <f>[4]OCAMPO!$E26</f>
        <v>4</v>
      </c>
      <c r="G45" s="19">
        <f>[5]OCAMPO!$E26</f>
        <v>1</v>
      </c>
      <c r="H45" s="19">
        <f>[6]OCAMPO!$E26</f>
        <v>5</v>
      </c>
      <c r="I45" s="19">
        <f>[7]OCAMPO!$E26</f>
        <v>3</v>
      </c>
      <c r="J45" s="19">
        <f>[8]OCAMPO!$E26</f>
        <v>1</v>
      </c>
      <c r="K45" s="19">
        <f>[9]OCAMPO!$E26</f>
        <v>1</v>
      </c>
      <c r="L45" s="19">
        <f>[10]OCAMPO!$E26</f>
        <v>4</v>
      </c>
      <c r="M45" s="19">
        <f>[11]OCAMPO!$E26</f>
        <v>3</v>
      </c>
      <c r="N45" s="19">
        <f>[12]OCAMPO!$E26</f>
        <v>0</v>
      </c>
      <c r="O45" s="90">
        <f t="shared" si="36"/>
        <v>45</v>
      </c>
    </row>
    <row r="46" spans="1:15" ht="15.75" x14ac:dyDescent="0.2">
      <c r="A46" s="161" t="s">
        <v>5</v>
      </c>
      <c r="B46" s="162"/>
      <c r="C46" s="19">
        <f>[1]OCAMPO!$E27</f>
        <v>0</v>
      </c>
      <c r="D46" s="19">
        <f>[2]OCAMPO!$E27</f>
        <v>0</v>
      </c>
      <c r="E46" s="19">
        <f>[3]OCAMPO!$E27</f>
        <v>0</v>
      </c>
      <c r="F46" s="19">
        <f>[4]OCAMPO!$E27</f>
        <v>0</v>
      </c>
      <c r="G46" s="19">
        <f>[5]OCAMPO!$E27</f>
        <v>0</v>
      </c>
      <c r="H46" s="19">
        <f>[6]OCAMPO!$E27</f>
        <v>0</v>
      </c>
      <c r="I46" s="19">
        <f>[7]OCAMPO!$E27</f>
        <v>0</v>
      </c>
      <c r="J46" s="19">
        <f>[8]OCAMPO!$E27</f>
        <v>0</v>
      </c>
      <c r="K46" s="19">
        <f>[9]OCAMPO!$E27</f>
        <v>0</v>
      </c>
      <c r="L46" s="19">
        <f>[10]OCAMPO!$E27</f>
        <v>0</v>
      </c>
      <c r="M46" s="19">
        <f>[11]OCAMPO!$E27</f>
        <v>0</v>
      </c>
      <c r="N46" s="19">
        <f>[12]OCAMPO!$E27</f>
        <v>0</v>
      </c>
      <c r="O46" s="90">
        <f t="shared" si="36"/>
        <v>0</v>
      </c>
    </row>
    <row r="47" spans="1:15" ht="15.75" x14ac:dyDescent="0.2">
      <c r="A47" s="161" t="s">
        <v>6</v>
      </c>
      <c r="B47" s="162"/>
      <c r="C47" s="19">
        <f>[1]OCAMPO!$E28</f>
        <v>0</v>
      </c>
      <c r="D47" s="19">
        <f>[2]OCAMPO!$E28</f>
        <v>2</v>
      </c>
      <c r="E47" s="19">
        <f>[3]OCAMPO!$E28</f>
        <v>2</v>
      </c>
      <c r="F47" s="19">
        <f>[4]OCAMPO!$E28</f>
        <v>0</v>
      </c>
      <c r="G47" s="19">
        <f>[5]OCAMPO!$E28</f>
        <v>0</v>
      </c>
      <c r="H47" s="19">
        <f>[6]OCAMPO!$E28</f>
        <v>0</v>
      </c>
      <c r="I47" s="19">
        <f>[7]OCAMPO!$E28</f>
        <v>0</v>
      </c>
      <c r="J47" s="19">
        <f>[8]OCAMPO!$E28</f>
        <v>0</v>
      </c>
      <c r="K47" s="19">
        <f>[9]OCAMPO!$E28</f>
        <v>0</v>
      </c>
      <c r="L47" s="19">
        <f>[10]OCAMPO!$E28</f>
        <v>0</v>
      </c>
      <c r="M47" s="19">
        <f>[11]OCAMPO!$E28</f>
        <v>0</v>
      </c>
      <c r="N47" s="19">
        <f>[12]OCAMPO!$E28</f>
        <v>0</v>
      </c>
      <c r="O47" s="90">
        <f t="shared" si="36"/>
        <v>4</v>
      </c>
    </row>
    <row r="48" spans="1:15" ht="15.75" x14ac:dyDescent="0.2">
      <c r="A48" s="161" t="s">
        <v>7</v>
      </c>
      <c r="B48" s="162"/>
      <c r="C48" s="19">
        <f>[1]OCAMPO!$E29</f>
        <v>0</v>
      </c>
      <c r="D48" s="19">
        <f>[2]OCAMPO!$E29</f>
        <v>0</v>
      </c>
      <c r="E48" s="19">
        <f>[3]OCAMPO!$E29</f>
        <v>0</v>
      </c>
      <c r="F48" s="19">
        <f>[4]OCAMPO!$E29</f>
        <v>0</v>
      </c>
      <c r="G48" s="19">
        <f>[5]OCAMPO!$E29</f>
        <v>0</v>
      </c>
      <c r="H48" s="19">
        <f>[6]OCAMPO!$E29</f>
        <v>0</v>
      </c>
      <c r="I48" s="19">
        <f>[7]OCAMPO!$E29</f>
        <v>0</v>
      </c>
      <c r="J48" s="19">
        <f>[8]OCAMPO!$E29</f>
        <v>0</v>
      </c>
      <c r="K48" s="19">
        <f>[9]OCAMPO!$E29</f>
        <v>0</v>
      </c>
      <c r="L48" s="19">
        <f>[10]OCAMPO!$E29</f>
        <v>0</v>
      </c>
      <c r="M48" s="19">
        <f>[11]OCAMPO!$E29</f>
        <v>0</v>
      </c>
      <c r="N48" s="19">
        <f>[12]OCAMPO!$E29</f>
        <v>0</v>
      </c>
      <c r="O48" s="90">
        <f t="shared" si="36"/>
        <v>0</v>
      </c>
    </row>
    <row r="49" spans="1:15" ht="15.75" x14ac:dyDescent="0.2">
      <c r="A49" s="161" t="s">
        <v>8</v>
      </c>
      <c r="B49" s="162"/>
      <c r="C49" s="19">
        <f>[1]OCAMPO!$E30</f>
        <v>9</v>
      </c>
      <c r="D49" s="19">
        <f>[2]OCAMPO!$E30</f>
        <v>4</v>
      </c>
      <c r="E49" s="19">
        <f>[3]OCAMPO!$E30</f>
        <v>7</v>
      </c>
      <c r="F49" s="19">
        <f>[4]OCAMPO!$E30</f>
        <v>5</v>
      </c>
      <c r="G49" s="19">
        <f>[5]OCAMPO!$E30</f>
        <v>4</v>
      </c>
      <c r="H49" s="19">
        <f>[6]OCAMPO!$E30</f>
        <v>3</v>
      </c>
      <c r="I49" s="19">
        <f>[7]OCAMPO!$E30</f>
        <v>1</v>
      </c>
      <c r="J49" s="19">
        <f>[8]OCAMPO!$E30</f>
        <v>10</v>
      </c>
      <c r="K49" s="19">
        <f>[9]OCAMPO!$E30</f>
        <v>4</v>
      </c>
      <c r="L49" s="19">
        <f>[10]OCAMPO!$E30</f>
        <v>11</v>
      </c>
      <c r="M49" s="19">
        <f>[11]OCAMPO!$E30</f>
        <v>2</v>
      </c>
      <c r="N49" s="19">
        <f>[12]OCAMPO!$E30</f>
        <v>1</v>
      </c>
      <c r="O49" s="90">
        <f t="shared" si="36"/>
        <v>61</v>
      </c>
    </row>
    <row r="50" spans="1:15" ht="15.75" x14ac:dyDescent="0.2">
      <c r="A50" s="161" t="s">
        <v>9</v>
      </c>
      <c r="B50" s="162"/>
      <c r="C50" s="19">
        <f>[1]OCAMPO!$E31</f>
        <v>2</v>
      </c>
      <c r="D50" s="19">
        <f>[2]OCAMPO!$E31</f>
        <v>6</v>
      </c>
      <c r="E50" s="19">
        <f>[3]OCAMPO!$E31</f>
        <v>4</v>
      </c>
      <c r="F50" s="19">
        <f>[4]OCAMPO!$E31</f>
        <v>1</v>
      </c>
      <c r="G50" s="19">
        <f>[5]OCAMPO!$E31</f>
        <v>0</v>
      </c>
      <c r="H50" s="19">
        <f>[6]OCAMPO!$E31</f>
        <v>0</v>
      </c>
      <c r="I50" s="19">
        <f>[7]OCAMPO!$E31</f>
        <v>0</v>
      </c>
      <c r="J50" s="19">
        <f>[8]OCAMPO!$E31</f>
        <v>4</v>
      </c>
      <c r="K50" s="19">
        <f>[9]OCAMPO!$E31</f>
        <v>3</v>
      </c>
      <c r="L50" s="19">
        <f>[10]OCAMPO!$E31</f>
        <v>1</v>
      </c>
      <c r="M50" s="19">
        <f>[11]OCAMPO!$E31</f>
        <v>2</v>
      </c>
      <c r="N50" s="19">
        <f>[12]OCAMPO!$E31</f>
        <v>0</v>
      </c>
      <c r="O50" s="90">
        <f t="shared" si="36"/>
        <v>23</v>
      </c>
    </row>
    <row r="51" spans="1:15" ht="15.75" x14ac:dyDescent="0.2">
      <c r="A51" s="161" t="s">
        <v>10</v>
      </c>
      <c r="B51" s="162"/>
      <c r="C51" s="19">
        <f>[1]OCAMPO!$E32</f>
        <v>4</v>
      </c>
      <c r="D51" s="19">
        <f>[2]OCAMPO!$E32</f>
        <v>7</v>
      </c>
      <c r="E51" s="19">
        <f>[3]OCAMPO!$E32</f>
        <v>8</v>
      </c>
      <c r="F51" s="19">
        <f>[4]OCAMPO!$E32</f>
        <v>2</v>
      </c>
      <c r="G51" s="19">
        <f>[5]OCAMPO!$E32</f>
        <v>9</v>
      </c>
      <c r="H51" s="19">
        <f>[6]OCAMPO!$E32</f>
        <v>9</v>
      </c>
      <c r="I51" s="19">
        <f>[7]OCAMPO!$E32</f>
        <v>3</v>
      </c>
      <c r="J51" s="19">
        <f>[8]OCAMPO!$E32</f>
        <v>11</v>
      </c>
      <c r="K51" s="19">
        <f>[9]OCAMPO!$E32</f>
        <v>9</v>
      </c>
      <c r="L51" s="19">
        <f>[10]OCAMPO!$E32</f>
        <v>11</v>
      </c>
      <c r="M51" s="19">
        <f>[11]OCAMPO!$E32</f>
        <v>8</v>
      </c>
      <c r="N51" s="19">
        <f>[12]OCAMPO!$E32</f>
        <v>2</v>
      </c>
      <c r="O51" s="90">
        <f t="shared" si="36"/>
        <v>83</v>
      </c>
    </row>
    <row r="52" spans="1:15" ht="15.75" x14ac:dyDescent="0.2">
      <c r="A52" s="161" t="s">
        <v>11</v>
      </c>
      <c r="B52" s="162"/>
      <c r="C52" s="19">
        <f>[1]OCAMPO!$E33</f>
        <v>0</v>
      </c>
      <c r="D52" s="19">
        <f>[2]OCAMPO!$E33</f>
        <v>0</v>
      </c>
      <c r="E52" s="19">
        <f>[3]OCAMPO!$E33</f>
        <v>0</v>
      </c>
      <c r="F52" s="19">
        <f>[4]OCAMPO!$E33</f>
        <v>5</v>
      </c>
      <c r="G52" s="19">
        <f>[5]OCAMPO!$E33</f>
        <v>2</v>
      </c>
      <c r="H52" s="19">
        <f>[6]OCAMPO!$E33</f>
        <v>2</v>
      </c>
      <c r="I52" s="19">
        <f>[7]OCAMPO!$E33</f>
        <v>0</v>
      </c>
      <c r="J52" s="19">
        <f>[8]OCAMPO!$E33</f>
        <v>2</v>
      </c>
      <c r="K52" s="19">
        <f>[9]OCAMPO!$E33</f>
        <v>3</v>
      </c>
      <c r="L52" s="19">
        <f>[10]OCAMPO!$E33</f>
        <v>3</v>
      </c>
      <c r="M52" s="19">
        <f>[11]OCAMPO!$E33</f>
        <v>2</v>
      </c>
      <c r="N52" s="19">
        <f>[12]OCAMPO!$E33</f>
        <v>0</v>
      </c>
      <c r="O52" s="90">
        <f t="shared" si="36"/>
        <v>19</v>
      </c>
    </row>
    <row r="53" spans="1:15" ht="15.75" x14ac:dyDescent="0.2">
      <c r="A53" s="161" t="s">
        <v>12</v>
      </c>
      <c r="B53" s="162"/>
      <c r="C53" s="19">
        <f>[1]OCAMPO!$E34</f>
        <v>413</v>
      </c>
      <c r="D53" s="19">
        <f>[2]OCAMPO!$E34</f>
        <v>405</v>
      </c>
      <c r="E53" s="19">
        <f>[3]OCAMPO!$E34</f>
        <v>462</v>
      </c>
      <c r="F53" s="19">
        <f>[4]OCAMPO!$E34</f>
        <v>377</v>
      </c>
      <c r="G53" s="19">
        <f>[5]OCAMPO!$E34</f>
        <v>486</v>
      </c>
      <c r="H53" s="19">
        <f>[6]OCAMPO!$E34</f>
        <v>478</v>
      </c>
      <c r="I53" s="19">
        <f>[7]OCAMPO!$E34</f>
        <v>204</v>
      </c>
      <c r="J53" s="19">
        <f>[8]OCAMPO!$E34</f>
        <v>536</v>
      </c>
      <c r="K53" s="19">
        <f>[9]OCAMPO!$E34</f>
        <v>393</v>
      </c>
      <c r="L53" s="19">
        <f>[10]OCAMPO!$E34</f>
        <v>493</v>
      </c>
      <c r="M53" s="19">
        <f>[11]OCAMPO!$E34</f>
        <v>385</v>
      </c>
      <c r="N53" s="19">
        <f>[12]OCAMPO!$E34</f>
        <v>206</v>
      </c>
      <c r="O53" s="90">
        <f t="shared" si="36"/>
        <v>4838</v>
      </c>
    </row>
    <row r="54" spans="1:15" ht="15.75" x14ac:dyDescent="0.2">
      <c r="A54" s="159" t="s">
        <v>13</v>
      </c>
      <c r="B54" s="160"/>
      <c r="C54" s="19">
        <f>[1]OCAMPO!$E35</f>
        <v>1</v>
      </c>
      <c r="D54" s="19">
        <f>[2]OCAMPO!$E35</f>
        <v>4</v>
      </c>
      <c r="E54" s="19">
        <f>[3]OCAMPO!$E35</f>
        <v>1</v>
      </c>
      <c r="F54" s="19">
        <f>[4]OCAMPO!$E35</f>
        <v>5</v>
      </c>
      <c r="G54" s="19">
        <f>[5]OCAMPO!$E35</f>
        <v>2</v>
      </c>
      <c r="H54" s="19">
        <f>[6]OCAMPO!$E35</f>
        <v>3</v>
      </c>
      <c r="I54" s="19">
        <f>[7]OCAMPO!$E35</f>
        <v>0</v>
      </c>
      <c r="J54" s="19">
        <f>[8]OCAMPO!$E35</f>
        <v>6</v>
      </c>
      <c r="K54" s="19">
        <f>[9]OCAMPO!$E35</f>
        <v>6</v>
      </c>
      <c r="L54" s="19">
        <f>[10]OCAMPO!$E35</f>
        <v>1</v>
      </c>
      <c r="M54" s="19">
        <f>[11]OCAMPO!$E35</f>
        <v>1</v>
      </c>
      <c r="N54" s="19">
        <f>[12]OCAMPO!$E35</f>
        <v>3</v>
      </c>
      <c r="O54" s="90">
        <f t="shared" si="36"/>
        <v>33</v>
      </c>
    </row>
    <row r="55" spans="1:15" ht="15.75" x14ac:dyDescent="0.2">
      <c r="A55" s="159" t="s">
        <v>14</v>
      </c>
      <c r="B55" s="160"/>
      <c r="C55" s="19">
        <f>[1]OCAMPO!$E36</f>
        <v>12</v>
      </c>
      <c r="D55" s="19">
        <f>[2]OCAMPO!$E36</f>
        <v>7</v>
      </c>
      <c r="E55" s="19">
        <f>[3]OCAMPO!$E36</f>
        <v>15</v>
      </c>
      <c r="F55" s="19">
        <f>[4]OCAMPO!$E36</f>
        <v>7</v>
      </c>
      <c r="G55" s="19">
        <f>[5]OCAMPO!$E36</f>
        <v>20</v>
      </c>
      <c r="H55" s="19">
        <f>[6]OCAMPO!$E36</f>
        <v>12</v>
      </c>
      <c r="I55" s="19">
        <f>[7]OCAMPO!$E36</f>
        <v>14</v>
      </c>
      <c r="J55" s="19">
        <f>[8]OCAMPO!$E36</f>
        <v>12</v>
      </c>
      <c r="K55" s="19">
        <f>[9]OCAMPO!$E36</f>
        <v>5</v>
      </c>
      <c r="L55" s="19">
        <f>[10]OCAMPO!$E36</f>
        <v>16</v>
      </c>
      <c r="M55" s="19">
        <f>[11]OCAMPO!$E36</f>
        <v>6</v>
      </c>
      <c r="N55" s="19">
        <f>[12]OCAMPO!$E36</f>
        <v>13</v>
      </c>
      <c r="O55" s="90">
        <f t="shared" si="36"/>
        <v>139</v>
      </c>
    </row>
    <row r="56" spans="1:15" ht="15" customHeight="1" x14ac:dyDescent="0.2">
      <c r="A56" s="163" t="s">
        <v>15</v>
      </c>
      <c r="B56" s="164"/>
      <c r="C56" s="20">
        <f>[1]OCAMPO!$E37</f>
        <v>11</v>
      </c>
      <c r="D56" s="20">
        <f>[2]OCAMPO!$E37</f>
        <v>7</v>
      </c>
      <c r="E56" s="20">
        <f>[3]OCAMPO!$E37</f>
        <v>12</v>
      </c>
      <c r="F56" s="20">
        <f>[4]OCAMPO!$E37</f>
        <v>5</v>
      </c>
      <c r="G56" s="20">
        <f>[5]OCAMPO!$E37</f>
        <v>16</v>
      </c>
      <c r="H56" s="20">
        <f>[6]OCAMPO!$E37</f>
        <v>10</v>
      </c>
      <c r="I56" s="20">
        <f>[7]OCAMPO!$E37</f>
        <v>13</v>
      </c>
      <c r="J56" s="20">
        <f>[8]OCAMPO!$E37</f>
        <v>7</v>
      </c>
      <c r="K56" s="20">
        <f>[9]OCAMPO!$E37</f>
        <v>3</v>
      </c>
      <c r="L56" s="20">
        <f>[10]OCAMPO!$E37</f>
        <v>15</v>
      </c>
      <c r="M56" s="20">
        <f>[11]OCAMPO!$E37</f>
        <v>6</v>
      </c>
      <c r="N56" s="20">
        <f>[12]OCAMPO!$E37</f>
        <v>13</v>
      </c>
      <c r="O56" s="91">
        <f t="shared" si="36"/>
        <v>118</v>
      </c>
    </row>
    <row r="57" spans="1:15" ht="15" customHeight="1" x14ac:dyDescent="0.2">
      <c r="A57" s="163" t="s">
        <v>16</v>
      </c>
      <c r="B57" s="164"/>
      <c r="C57" s="20">
        <f>[1]OCAMPO!$E38</f>
        <v>1</v>
      </c>
      <c r="D57" s="20">
        <f>[2]OCAMPO!$E38</f>
        <v>0</v>
      </c>
      <c r="E57" s="20">
        <f>[3]OCAMPO!$E38</f>
        <v>3</v>
      </c>
      <c r="F57" s="20">
        <f>[4]OCAMPO!$E38</f>
        <v>2</v>
      </c>
      <c r="G57" s="20">
        <f>[5]OCAMPO!$E38</f>
        <v>4</v>
      </c>
      <c r="H57" s="20">
        <f>[6]OCAMPO!$E38</f>
        <v>2</v>
      </c>
      <c r="I57" s="20">
        <f>[7]OCAMPO!$E38</f>
        <v>1</v>
      </c>
      <c r="J57" s="20">
        <f>[8]OCAMPO!$E38</f>
        <v>5</v>
      </c>
      <c r="K57" s="20">
        <f>[9]OCAMPO!$E38</f>
        <v>2</v>
      </c>
      <c r="L57" s="20">
        <f>[10]OCAMPO!$E38</f>
        <v>1</v>
      </c>
      <c r="M57" s="20">
        <f>[11]OCAMPO!$E38</f>
        <v>0</v>
      </c>
      <c r="N57" s="20">
        <f>[12]OCAMPO!$E38</f>
        <v>0</v>
      </c>
      <c r="O57" s="91">
        <f t="shared" si="36"/>
        <v>21</v>
      </c>
    </row>
    <row r="58" spans="1:15" ht="15.75" x14ac:dyDescent="0.2">
      <c r="A58" s="159" t="s">
        <v>17</v>
      </c>
      <c r="B58" s="160"/>
      <c r="C58" s="19">
        <f>[1]OCAMPO!$E39</f>
        <v>55</v>
      </c>
      <c r="D58" s="19">
        <f>[2]OCAMPO!$E39</f>
        <v>44</v>
      </c>
      <c r="E58" s="19">
        <f>[3]OCAMPO!$E39</f>
        <v>45</v>
      </c>
      <c r="F58" s="19">
        <f>[4]OCAMPO!$E39</f>
        <v>34</v>
      </c>
      <c r="G58" s="19">
        <f>[5]OCAMPO!$E39</f>
        <v>57</v>
      </c>
      <c r="H58" s="19">
        <f>[6]OCAMPO!$E39</f>
        <v>35</v>
      </c>
      <c r="I58" s="19">
        <f>[7]OCAMPO!$E39</f>
        <v>45</v>
      </c>
      <c r="J58" s="19">
        <f>[8]OCAMPO!$E39</f>
        <v>51</v>
      </c>
      <c r="K58" s="19">
        <f>[9]OCAMPO!$E39</f>
        <v>61</v>
      </c>
      <c r="L58" s="19">
        <f>[10]OCAMPO!$E39</f>
        <v>66</v>
      </c>
      <c r="M58" s="19">
        <f>[11]OCAMPO!$E39</f>
        <v>73</v>
      </c>
      <c r="N58" s="19">
        <f>[12]OCAMPO!$E39</f>
        <v>69</v>
      </c>
      <c r="O58" s="94">
        <f>J58</f>
        <v>51</v>
      </c>
    </row>
    <row r="59" spans="1:15" ht="15.75" x14ac:dyDescent="0.2">
      <c r="A59" s="159" t="s">
        <v>18</v>
      </c>
      <c r="B59" s="160"/>
      <c r="C59" s="19">
        <f>[1]OCAMPO!$E40</f>
        <v>26</v>
      </c>
      <c r="D59" s="19">
        <f>[2]OCAMPO!$E40</f>
        <v>12</v>
      </c>
      <c r="E59" s="19">
        <f>[3]OCAMPO!$E40</f>
        <v>13</v>
      </c>
      <c r="F59" s="19">
        <f>[4]OCAMPO!$E40</f>
        <v>11</v>
      </c>
      <c r="G59" s="19">
        <f>[5]OCAMPO!$E40</f>
        <v>14</v>
      </c>
      <c r="H59" s="19">
        <f>[6]OCAMPO!$E40</f>
        <v>8</v>
      </c>
      <c r="I59" s="19">
        <f>[7]OCAMPO!$E40</f>
        <v>14</v>
      </c>
      <c r="J59" s="19">
        <f>[8]OCAMPO!$E40</f>
        <v>35</v>
      </c>
      <c r="K59" s="19">
        <f>[9]OCAMPO!$E40</f>
        <v>28</v>
      </c>
      <c r="L59" s="19">
        <f>[10]OCAMPO!$E40</f>
        <v>20</v>
      </c>
      <c r="M59" s="19">
        <f>[11]OCAMPO!$E40</f>
        <v>16</v>
      </c>
      <c r="N59" s="19">
        <f>[12]OCAMPO!$E40</f>
        <v>5</v>
      </c>
      <c r="O59" s="90">
        <f t="shared" si="36"/>
        <v>202</v>
      </c>
    </row>
    <row r="60" spans="1:15" ht="15.75" x14ac:dyDescent="0.2">
      <c r="A60" s="159" t="s">
        <v>19</v>
      </c>
      <c r="B60" s="160"/>
      <c r="C60" s="19">
        <f>[1]OCAMPO!$E41</f>
        <v>1</v>
      </c>
      <c r="D60" s="19">
        <f>[2]OCAMPO!$E41</f>
        <v>2</v>
      </c>
      <c r="E60" s="19">
        <f>[3]OCAMPO!$E41</f>
        <v>1</v>
      </c>
      <c r="F60" s="19">
        <f>[4]OCAMPO!$E41</f>
        <v>2</v>
      </c>
      <c r="G60" s="19">
        <f>[5]OCAMPO!$E41</f>
        <v>2</v>
      </c>
      <c r="H60" s="19">
        <f>[6]OCAMPO!$E41</f>
        <v>3</v>
      </c>
      <c r="I60" s="19">
        <f>[7]OCAMPO!$E41</f>
        <v>3</v>
      </c>
      <c r="J60" s="19">
        <f>[8]OCAMPO!$E41</f>
        <v>3</v>
      </c>
      <c r="K60" s="19">
        <f>[9]OCAMPO!$E41</f>
        <v>2</v>
      </c>
      <c r="L60" s="19">
        <f>[10]OCAMPO!$E41</f>
        <v>3</v>
      </c>
      <c r="M60" s="19">
        <f>[11]OCAMPO!$E41</f>
        <v>4</v>
      </c>
      <c r="N60" s="19">
        <f>[12]OCAMPO!$E41</f>
        <v>2</v>
      </c>
      <c r="O60" s="90">
        <f t="shared" si="36"/>
        <v>28</v>
      </c>
    </row>
    <row r="61" spans="1:15" ht="15.75" x14ac:dyDescent="0.2">
      <c r="A61" s="159" t="s">
        <v>20</v>
      </c>
      <c r="B61" s="160"/>
      <c r="C61" s="19">
        <f>[1]OCAMPO!$E42</f>
        <v>0</v>
      </c>
      <c r="D61" s="19">
        <f>[2]OCAMPO!$E42</f>
        <v>0</v>
      </c>
      <c r="E61" s="19">
        <f>[3]OCAMPO!$E42</f>
        <v>0</v>
      </c>
      <c r="F61" s="19">
        <f>[4]OCAMPO!$E42</f>
        <v>0</v>
      </c>
      <c r="G61" s="19">
        <f>[5]OCAMPO!$E42</f>
        <v>0</v>
      </c>
      <c r="H61" s="19">
        <f>[6]OCAMPO!$E42</f>
        <v>0</v>
      </c>
      <c r="I61" s="19">
        <f>[7]OCAMPO!$E42</f>
        <v>0</v>
      </c>
      <c r="J61" s="19">
        <f>[8]OCAMPO!$E42</f>
        <v>0</v>
      </c>
      <c r="K61" s="19">
        <f>[9]OCAMPO!$E42</f>
        <v>0</v>
      </c>
      <c r="L61" s="19">
        <f>[10]OCAMPO!$E42</f>
        <v>0</v>
      </c>
      <c r="M61" s="19">
        <f>[11]OCAMPO!$E42</f>
        <v>0</v>
      </c>
      <c r="N61" s="19">
        <f>[12]OCAMPO!$E42</f>
        <v>0</v>
      </c>
      <c r="O61" s="90">
        <f t="shared" si="36"/>
        <v>0</v>
      </c>
    </row>
    <row r="62" spans="1:15" ht="15.75" x14ac:dyDescent="0.2">
      <c r="A62" s="159" t="s">
        <v>21</v>
      </c>
      <c r="B62" s="160"/>
      <c r="C62" s="19">
        <f>[1]OCAMPO!$E43</f>
        <v>0</v>
      </c>
      <c r="D62" s="19">
        <f>[2]OCAMPO!$E43</f>
        <v>0</v>
      </c>
      <c r="E62" s="19">
        <f>[3]OCAMPO!$E43</f>
        <v>0</v>
      </c>
      <c r="F62" s="19">
        <f>[4]OCAMPO!$E43</f>
        <v>0</v>
      </c>
      <c r="G62" s="19">
        <f>[5]OCAMPO!$E43</f>
        <v>0</v>
      </c>
      <c r="H62" s="19">
        <f>[6]OCAMPO!$E43</f>
        <v>0</v>
      </c>
      <c r="I62" s="19">
        <f>[7]OCAMPO!$E43</f>
        <v>0</v>
      </c>
      <c r="J62" s="19">
        <f>[8]OCAMPO!$E43</f>
        <v>0</v>
      </c>
      <c r="K62" s="19">
        <f>[9]OCAMPO!$E43</f>
        <v>0</v>
      </c>
      <c r="L62" s="19">
        <f>[10]OCAMPO!$E43</f>
        <v>0</v>
      </c>
      <c r="M62" s="19">
        <f>[11]OCAMPO!$E43</f>
        <v>0</v>
      </c>
      <c r="N62" s="19">
        <f>[12]OCAMPO!$E43</f>
        <v>0</v>
      </c>
      <c r="O62" s="90">
        <f t="shared" si="36"/>
        <v>0</v>
      </c>
    </row>
    <row r="63" spans="1:15" ht="27" customHeight="1" x14ac:dyDescent="0.2">
      <c r="A63" s="159" t="s">
        <v>22</v>
      </c>
      <c r="B63" s="160"/>
      <c r="C63" s="19">
        <f>[1]OCAMPO!$E44</f>
        <v>3</v>
      </c>
      <c r="D63" s="19">
        <f>[2]OCAMPO!$E44</f>
        <v>1</v>
      </c>
      <c r="E63" s="19">
        <f>[3]OCAMPO!$E44</f>
        <v>0</v>
      </c>
      <c r="F63" s="19">
        <f>[4]OCAMPO!$E44</f>
        <v>2</v>
      </c>
      <c r="G63" s="19">
        <f>[5]OCAMPO!$E44</f>
        <v>0</v>
      </c>
      <c r="H63" s="19">
        <f>[6]OCAMPO!$E44</f>
        <v>5</v>
      </c>
      <c r="I63" s="19">
        <f>[7]OCAMPO!$E44</f>
        <v>1</v>
      </c>
      <c r="J63" s="19">
        <f>[8]OCAMPO!$E44</f>
        <v>2</v>
      </c>
      <c r="K63" s="19">
        <f>[9]OCAMPO!$E44</f>
        <v>2</v>
      </c>
      <c r="L63" s="19">
        <f>[10]OCAMPO!$E44</f>
        <v>1</v>
      </c>
      <c r="M63" s="19">
        <f>[11]OCAMPO!$E44</f>
        <v>1</v>
      </c>
      <c r="N63" s="19">
        <f>[12]OCAMPO!$E44</f>
        <v>0</v>
      </c>
      <c r="O63" s="90">
        <f t="shared" si="36"/>
        <v>18</v>
      </c>
    </row>
    <row r="64" spans="1:15" ht="15.75" x14ac:dyDescent="0.2">
      <c r="A64" s="159" t="s">
        <v>23</v>
      </c>
      <c r="B64" s="160"/>
      <c r="C64" s="19">
        <f>[1]OCAMPO!$E45</f>
        <v>1</v>
      </c>
      <c r="D64" s="19">
        <f>[2]OCAMPO!$E45</f>
        <v>6</v>
      </c>
      <c r="E64" s="19">
        <f>[3]OCAMPO!$E45</f>
        <v>1</v>
      </c>
      <c r="F64" s="19">
        <f>[4]OCAMPO!$E45</f>
        <v>2</v>
      </c>
      <c r="G64" s="19">
        <f>[5]OCAMPO!$E45</f>
        <v>4</v>
      </c>
      <c r="H64" s="19">
        <f>[6]OCAMPO!$E45</f>
        <v>5</v>
      </c>
      <c r="I64" s="19">
        <f>[7]OCAMPO!$E45</f>
        <v>2</v>
      </c>
      <c r="J64" s="19">
        <f>[8]OCAMPO!$E45</f>
        <v>1</v>
      </c>
      <c r="K64" s="19">
        <f>[9]OCAMPO!$E45</f>
        <v>6</v>
      </c>
      <c r="L64" s="19">
        <f>[10]OCAMPO!$E45</f>
        <v>1</v>
      </c>
      <c r="M64" s="19">
        <f>[11]OCAMPO!$E45</f>
        <v>2</v>
      </c>
      <c r="N64" s="19">
        <f>[12]OCAMPO!$E45</f>
        <v>0</v>
      </c>
      <c r="O64" s="90">
        <f t="shared" si="36"/>
        <v>31</v>
      </c>
    </row>
    <row r="65" spans="1:15" ht="15.75" x14ac:dyDescent="0.2">
      <c r="A65" s="159" t="s">
        <v>24</v>
      </c>
      <c r="B65" s="160"/>
      <c r="C65" s="19">
        <f>[1]OCAMPO!$E46</f>
        <v>4</v>
      </c>
      <c r="D65" s="19">
        <f>[2]OCAMPO!$E46</f>
        <v>3</v>
      </c>
      <c r="E65" s="19">
        <f>[3]OCAMPO!$E46</f>
        <v>1</v>
      </c>
      <c r="F65" s="19">
        <f>[4]OCAMPO!$E46</f>
        <v>4</v>
      </c>
      <c r="G65" s="19">
        <f>[5]OCAMPO!$E46</f>
        <v>5</v>
      </c>
      <c r="H65" s="19">
        <f>[6]OCAMPO!$E46</f>
        <v>7</v>
      </c>
      <c r="I65" s="19">
        <f>[7]OCAMPO!$E46</f>
        <v>1</v>
      </c>
      <c r="J65" s="19">
        <f>[8]OCAMPO!$E46</f>
        <v>5</v>
      </c>
      <c r="K65" s="19">
        <f>[9]OCAMPO!$E46</f>
        <v>2</v>
      </c>
      <c r="L65" s="19">
        <f>[10]OCAMPO!$E46</f>
        <v>8</v>
      </c>
      <c r="M65" s="19">
        <f>[11]OCAMPO!$E46</f>
        <v>4</v>
      </c>
      <c r="N65" s="19">
        <f>[12]OCAMPO!$E46</f>
        <v>2</v>
      </c>
      <c r="O65" s="90">
        <f t="shared" si="36"/>
        <v>46</v>
      </c>
    </row>
    <row r="66" spans="1:15" ht="15" customHeight="1" x14ac:dyDescent="0.2">
      <c r="A66" s="163" t="s">
        <v>25</v>
      </c>
      <c r="B66" s="164"/>
      <c r="C66" s="20">
        <f>[1]OCAMPO!$E47</f>
        <v>2</v>
      </c>
      <c r="D66" s="20">
        <f>[2]OCAMPO!$E47</f>
        <v>2</v>
      </c>
      <c r="E66" s="20">
        <f>[3]OCAMPO!$E47</f>
        <v>1</v>
      </c>
      <c r="F66" s="20">
        <f>[4]OCAMPO!$E47</f>
        <v>4</v>
      </c>
      <c r="G66" s="20">
        <f>[5]OCAMPO!$E47</f>
        <v>0</v>
      </c>
      <c r="H66" s="20">
        <f>[6]OCAMPO!$E47</f>
        <v>5</v>
      </c>
      <c r="I66" s="20">
        <f>[7]OCAMPO!$E47</f>
        <v>0</v>
      </c>
      <c r="J66" s="20">
        <f>[8]OCAMPO!$E47</f>
        <v>5</v>
      </c>
      <c r="K66" s="20">
        <f>[9]OCAMPO!$E47</f>
        <v>1</v>
      </c>
      <c r="L66" s="20">
        <f>[10]OCAMPO!$E47</f>
        <v>6</v>
      </c>
      <c r="M66" s="20">
        <f>[11]OCAMPO!$E47</f>
        <v>1</v>
      </c>
      <c r="N66" s="20">
        <f>[12]OCAMPO!$E47</f>
        <v>0</v>
      </c>
      <c r="O66" s="91">
        <f t="shared" si="36"/>
        <v>27</v>
      </c>
    </row>
    <row r="67" spans="1:15" ht="15" customHeight="1" x14ac:dyDescent="0.2">
      <c r="A67" s="163" t="s">
        <v>26</v>
      </c>
      <c r="B67" s="164"/>
      <c r="C67" s="20">
        <f>[1]OCAMPO!$E48</f>
        <v>2</v>
      </c>
      <c r="D67" s="20">
        <f>[2]OCAMPO!$E48</f>
        <v>1</v>
      </c>
      <c r="E67" s="20">
        <f>[3]OCAMPO!$E48</f>
        <v>0</v>
      </c>
      <c r="F67" s="20">
        <f>[4]OCAMPO!$E48</f>
        <v>0</v>
      </c>
      <c r="G67" s="20">
        <f>[5]OCAMPO!$E48</f>
        <v>4</v>
      </c>
      <c r="H67" s="20">
        <f>[6]OCAMPO!$E48</f>
        <v>1</v>
      </c>
      <c r="I67" s="20">
        <f>[7]OCAMPO!$E48</f>
        <v>1</v>
      </c>
      <c r="J67" s="20">
        <f>[8]OCAMPO!$E48</f>
        <v>0</v>
      </c>
      <c r="K67" s="20">
        <f>[9]OCAMPO!$E48</f>
        <v>0</v>
      </c>
      <c r="L67" s="20">
        <f>[10]OCAMPO!$E48</f>
        <v>1</v>
      </c>
      <c r="M67" s="20">
        <f>[11]OCAMPO!$E48</f>
        <v>2</v>
      </c>
      <c r="N67" s="20">
        <f>[12]OCAMPO!$E48</f>
        <v>0</v>
      </c>
      <c r="O67" s="91">
        <f t="shared" si="36"/>
        <v>12</v>
      </c>
    </row>
    <row r="68" spans="1:15" ht="15" customHeight="1" x14ac:dyDescent="0.2">
      <c r="A68" s="163" t="s">
        <v>27</v>
      </c>
      <c r="B68" s="164"/>
      <c r="C68" s="20">
        <f>[1]OCAMPO!$E49</f>
        <v>0</v>
      </c>
      <c r="D68" s="20">
        <f>[2]OCAMPO!$E49</f>
        <v>0</v>
      </c>
      <c r="E68" s="20">
        <f>[3]OCAMPO!$E49</f>
        <v>0</v>
      </c>
      <c r="F68" s="20">
        <f>[4]OCAMPO!$E49</f>
        <v>0</v>
      </c>
      <c r="G68" s="20">
        <f>[5]OCAMPO!$E49</f>
        <v>1</v>
      </c>
      <c r="H68" s="20">
        <f>[6]OCAMPO!$E49</f>
        <v>1</v>
      </c>
      <c r="I68" s="20">
        <f>[7]OCAMPO!$E49</f>
        <v>0</v>
      </c>
      <c r="J68" s="20">
        <f>[8]OCAMPO!$E49</f>
        <v>0</v>
      </c>
      <c r="K68" s="20">
        <f>[9]OCAMPO!$E49</f>
        <v>1</v>
      </c>
      <c r="L68" s="20">
        <f>[10]OCAMPO!$E49</f>
        <v>1</v>
      </c>
      <c r="M68" s="20">
        <f>[11]OCAMPO!$E49</f>
        <v>1</v>
      </c>
      <c r="N68" s="20">
        <f>[12]OCAMPO!$E49</f>
        <v>2</v>
      </c>
      <c r="O68" s="91">
        <f t="shared" si="36"/>
        <v>7</v>
      </c>
    </row>
    <row r="69" spans="1:15" ht="15.75" x14ac:dyDescent="0.2">
      <c r="A69" s="159" t="s">
        <v>28</v>
      </c>
      <c r="B69" s="160"/>
      <c r="C69" s="19">
        <f>[1]OCAMPO!$E50</f>
        <v>1</v>
      </c>
      <c r="D69" s="19">
        <f>[2]OCAMPO!$E50</f>
        <v>2</v>
      </c>
      <c r="E69" s="19">
        <f>[3]OCAMPO!$E50</f>
        <v>0</v>
      </c>
      <c r="F69" s="19">
        <f>[4]OCAMPO!$E50</f>
        <v>0</v>
      </c>
      <c r="G69" s="19">
        <f>[5]OCAMPO!$E50</f>
        <v>1</v>
      </c>
      <c r="H69" s="19">
        <f>[6]OCAMPO!$E50</f>
        <v>2</v>
      </c>
      <c r="I69" s="19">
        <f>[7]OCAMPO!$E50</f>
        <v>0</v>
      </c>
      <c r="J69" s="19">
        <f>[8]OCAMPO!$E50</f>
        <v>1</v>
      </c>
      <c r="K69" s="19">
        <f>[9]OCAMPO!$E50</f>
        <v>0</v>
      </c>
      <c r="L69" s="19">
        <f>[10]OCAMPO!$E50</f>
        <v>3</v>
      </c>
      <c r="M69" s="19">
        <f>[11]OCAMPO!$E50</f>
        <v>4</v>
      </c>
      <c r="N69" s="19">
        <f>[12]OCAMPO!$E50</f>
        <v>2</v>
      </c>
      <c r="O69" s="90">
        <f t="shared" si="36"/>
        <v>16</v>
      </c>
    </row>
    <row r="70" spans="1:15" ht="15.75" x14ac:dyDescent="0.2">
      <c r="A70" s="161" t="s">
        <v>29</v>
      </c>
      <c r="B70" s="162"/>
      <c r="C70" s="19">
        <f>[1]OCAMPO!$E51</f>
        <v>0</v>
      </c>
      <c r="D70" s="19">
        <f>[2]OCAMPO!$E51</f>
        <v>0</v>
      </c>
      <c r="E70" s="19">
        <f>[3]OCAMPO!$E51</f>
        <v>0</v>
      </c>
      <c r="F70" s="19">
        <f>[4]OCAMPO!$E51</f>
        <v>2</v>
      </c>
      <c r="G70" s="19">
        <f>[5]OCAMPO!$E51</f>
        <v>1</v>
      </c>
      <c r="H70" s="19">
        <f>[6]OCAMPO!$E51</f>
        <v>0</v>
      </c>
      <c r="I70" s="19">
        <f>[7]OCAMPO!$E51</f>
        <v>0</v>
      </c>
      <c r="J70" s="19">
        <f>[8]OCAMPO!$E51</f>
        <v>1</v>
      </c>
      <c r="K70" s="19">
        <f>[9]OCAMPO!$E51</f>
        <v>0</v>
      </c>
      <c r="L70" s="19">
        <f>[10]OCAMPO!$E51</f>
        <v>1</v>
      </c>
      <c r="M70" s="19">
        <f>[11]OCAMPO!$E51</f>
        <v>1</v>
      </c>
      <c r="N70" s="19">
        <f>[12]OCAMPO!$E51</f>
        <v>0</v>
      </c>
      <c r="O70" s="90">
        <f t="shared" si="36"/>
        <v>6</v>
      </c>
    </row>
    <row r="71" spans="1:15" ht="15" customHeight="1" x14ac:dyDescent="0.2">
      <c r="A71" s="163" t="s">
        <v>30</v>
      </c>
      <c r="B71" s="164"/>
      <c r="C71" s="20">
        <f>[1]OCAMPO!$E52</f>
        <v>0</v>
      </c>
      <c r="D71" s="20">
        <f>[2]OCAMPO!$E52</f>
        <v>0</v>
      </c>
      <c r="E71" s="20">
        <f>[3]OCAMPO!$E52</f>
        <v>0</v>
      </c>
      <c r="F71" s="20">
        <f>[4]OCAMPO!$E52</f>
        <v>1</v>
      </c>
      <c r="G71" s="20">
        <f>[5]OCAMPO!$E52</f>
        <v>1</v>
      </c>
      <c r="H71" s="20">
        <f>[6]OCAMPO!$E52</f>
        <v>0</v>
      </c>
      <c r="I71" s="20">
        <f>[7]OCAMPO!$E52</f>
        <v>0</v>
      </c>
      <c r="J71" s="20">
        <f>[8]OCAMPO!$E52</f>
        <v>0</v>
      </c>
      <c r="K71" s="20">
        <f>[9]OCAMPO!$E52</f>
        <v>0</v>
      </c>
      <c r="L71" s="20">
        <f>[10]OCAMPO!$E52</f>
        <v>0</v>
      </c>
      <c r="M71" s="20">
        <f>[11]OCAMPO!$E52</f>
        <v>1</v>
      </c>
      <c r="N71" s="20">
        <f>[12]OCAMPO!$E52</f>
        <v>0</v>
      </c>
      <c r="O71" s="91">
        <f t="shared" si="36"/>
        <v>3</v>
      </c>
    </row>
    <row r="72" spans="1:15" ht="15" customHeight="1" x14ac:dyDescent="0.2">
      <c r="A72" s="163" t="s">
        <v>31</v>
      </c>
      <c r="B72" s="164"/>
      <c r="C72" s="20">
        <f>[1]OCAMPO!$E53</f>
        <v>0</v>
      </c>
      <c r="D72" s="20">
        <f>[2]OCAMPO!$E53</f>
        <v>0</v>
      </c>
      <c r="E72" s="20">
        <f>[3]OCAMPO!$E53</f>
        <v>0</v>
      </c>
      <c r="F72" s="20">
        <f>[4]OCAMPO!$E53</f>
        <v>1</v>
      </c>
      <c r="G72" s="20">
        <f>[5]OCAMPO!$E53</f>
        <v>0</v>
      </c>
      <c r="H72" s="20">
        <f>[6]OCAMPO!$E53</f>
        <v>0</v>
      </c>
      <c r="I72" s="20">
        <f>[7]OCAMPO!$E53</f>
        <v>0</v>
      </c>
      <c r="J72" s="20">
        <f>[8]OCAMPO!$E53</f>
        <v>1</v>
      </c>
      <c r="K72" s="20">
        <f>[9]OCAMPO!$E53</f>
        <v>0</v>
      </c>
      <c r="L72" s="20">
        <f>[10]OCAMPO!$E53</f>
        <v>1</v>
      </c>
      <c r="M72" s="20">
        <f>[11]OCAMPO!$E53</f>
        <v>0</v>
      </c>
      <c r="N72" s="20">
        <f>[12]OCAMPO!$E53</f>
        <v>0</v>
      </c>
      <c r="O72" s="91">
        <f t="shared" si="36"/>
        <v>3</v>
      </c>
    </row>
    <row r="73" spans="1:15" ht="23.25" customHeight="1" x14ac:dyDescent="0.2">
      <c r="A73" s="159" t="s">
        <v>32</v>
      </c>
      <c r="B73" s="160"/>
      <c r="C73" s="19">
        <f>[1]OCAMPO!$E54</f>
        <v>1</v>
      </c>
      <c r="D73" s="19">
        <f>[2]OCAMPO!$E54</f>
        <v>0</v>
      </c>
      <c r="E73" s="19">
        <f>[3]OCAMPO!$E54</f>
        <v>0</v>
      </c>
      <c r="F73" s="19">
        <f>[4]OCAMPO!$E54</f>
        <v>1</v>
      </c>
      <c r="G73" s="19">
        <f>[5]OCAMPO!$E54</f>
        <v>0</v>
      </c>
      <c r="H73" s="19">
        <f>[6]OCAMPO!$E54</f>
        <v>2</v>
      </c>
      <c r="I73" s="19">
        <f>[7]OCAMPO!$E54</f>
        <v>0</v>
      </c>
      <c r="J73" s="19">
        <f>[8]OCAMPO!$E54</f>
        <v>1</v>
      </c>
      <c r="K73" s="19">
        <f>[9]OCAMPO!$E54</f>
        <v>2</v>
      </c>
      <c r="L73" s="19">
        <f>[10]OCAMPO!$E54</f>
        <v>2</v>
      </c>
      <c r="M73" s="19">
        <f>[11]OCAMPO!$E54</f>
        <v>2</v>
      </c>
      <c r="N73" s="19">
        <f>[12]OCAMPO!$E54</f>
        <v>0</v>
      </c>
      <c r="O73" s="90">
        <f t="shared" si="36"/>
        <v>11</v>
      </c>
    </row>
    <row r="74" spans="1:15" ht="23.25" customHeight="1" x14ac:dyDescent="0.2">
      <c r="A74" s="159" t="s">
        <v>33</v>
      </c>
      <c r="B74" s="160"/>
      <c r="C74" s="19">
        <f>[1]OCAMPO!$E55</f>
        <v>0</v>
      </c>
      <c r="D74" s="19">
        <f>[2]OCAMPO!$E55</f>
        <v>0</v>
      </c>
      <c r="E74" s="19">
        <f>[3]OCAMPO!$E55</f>
        <v>2</v>
      </c>
      <c r="F74" s="19">
        <f>[4]OCAMPO!$E55</f>
        <v>1</v>
      </c>
      <c r="G74" s="19">
        <f>[5]OCAMPO!$E55</f>
        <v>1</v>
      </c>
      <c r="H74" s="19">
        <f>[6]OCAMPO!$E55</f>
        <v>0</v>
      </c>
      <c r="I74" s="19">
        <f>[7]OCAMPO!$E55</f>
        <v>0</v>
      </c>
      <c r="J74" s="19">
        <f>[8]OCAMPO!$E55</f>
        <v>1</v>
      </c>
      <c r="K74" s="19">
        <f>[9]OCAMPO!$E55</f>
        <v>1</v>
      </c>
      <c r="L74" s="19">
        <f>[10]OCAMPO!$E55</f>
        <v>0</v>
      </c>
      <c r="M74" s="19">
        <f>[11]OCAMPO!$E55</f>
        <v>2</v>
      </c>
      <c r="N74" s="19">
        <f>[12]OCAMPO!$E55</f>
        <v>0</v>
      </c>
      <c r="O74" s="90">
        <f t="shared" si="36"/>
        <v>8</v>
      </c>
    </row>
    <row r="75" spans="1:15" ht="23.25" customHeight="1" x14ac:dyDescent="0.2">
      <c r="A75" s="159" t="s">
        <v>34</v>
      </c>
      <c r="B75" s="160"/>
      <c r="C75" s="19">
        <f>[1]OCAMPO!$E56</f>
        <v>63</v>
      </c>
      <c r="D75" s="19">
        <f>[2]OCAMPO!$E56</f>
        <v>57</v>
      </c>
      <c r="E75" s="19">
        <f>[3]OCAMPO!$E56</f>
        <v>109</v>
      </c>
      <c r="F75" s="19">
        <f>[4]OCAMPO!$E56</f>
        <v>52</v>
      </c>
      <c r="G75" s="19">
        <f>[5]OCAMPO!$E56</f>
        <v>71</v>
      </c>
      <c r="H75" s="19">
        <f>[6]OCAMPO!$E56</f>
        <v>73</v>
      </c>
      <c r="I75" s="19">
        <f>[7]OCAMPO!$E56</f>
        <v>34</v>
      </c>
      <c r="J75" s="19">
        <f>[8]OCAMPO!$E56</f>
        <v>82</v>
      </c>
      <c r="K75" s="19">
        <f>[9]OCAMPO!$E56</f>
        <v>61</v>
      </c>
      <c r="L75" s="19">
        <f>[10]OCAMPO!$E56</f>
        <v>69</v>
      </c>
      <c r="M75" s="19">
        <f>[11]OCAMPO!$E56</f>
        <v>73</v>
      </c>
      <c r="N75" s="19">
        <f>[12]OCAMPO!$E56</f>
        <v>46</v>
      </c>
      <c r="O75" s="90">
        <f t="shared" si="36"/>
        <v>790</v>
      </c>
    </row>
    <row r="76" spans="1:15" ht="27.75" customHeight="1" thickBot="1" x14ac:dyDescent="0.25">
      <c r="A76" s="165" t="s">
        <v>42</v>
      </c>
      <c r="B76" s="166"/>
      <c r="C76" s="92">
        <f>[1]OCAMPO!$E57</f>
        <v>0</v>
      </c>
      <c r="D76" s="92">
        <f>[2]OCAMPO!$E57</f>
        <v>0</v>
      </c>
      <c r="E76" s="92">
        <f>[3]OCAMPO!$E57</f>
        <v>0</v>
      </c>
      <c r="F76" s="92">
        <f>[4]OCAMPO!$E57</f>
        <v>0</v>
      </c>
      <c r="G76" s="92">
        <f>[5]OCAMPO!$E57</f>
        <v>0</v>
      </c>
      <c r="H76" s="92">
        <f>[6]OCAMPO!$E57</f>
        <v>0</v>
      </c>
      <c r="I76" s="92">
        <f>[7]OCAMPO!$E57</f>
        <v>0</v>
      </c>
      <c r="J76" s="92">
        <f>[8]OCAMPO!$E57</f>
        <v>262</v>
      </c>
      <c r="K76" s="92">
        <f>[9]OCAMPO!$E57</f>
        <v>155</v>
      </c>
      <c r="L76" s="92">
        <f>[10]OCAMPO!$E57</f>
        <v>0</v>
      </c>
      <c r="M76" s="92">
        <f>[11]OCAMPO!$E57</f>
        <v>0</v>
      </c>
      <c r="N76" s="92">
        <f>[12]OCAMPO!$E57</f>
        <v>0</v>
      </c>
      <c r="O76" s="93">
        <f t="shared" si="36"/>
        <v>417</v>
      </c>
    </row>
    <row r="77" spans="1:15" ht="15" thickBot="1" x14ac:dyDescent="0.25"/>
    <row r="78" spans="1:15" ht="18" customHeight="1" x14ac:dyDescent="0.25">
      <c r="A78" s="144" t="s">
        <v>50</v>
      </c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6"/>
    </row>
    <row r="79" spans="1:15" ht="18" x14ac:dyDescent="0.2">
      <c r="A79" s="115" t="s">
        <v>56</v>
      </c>
      <c r="B79" s="116"/>
      <c r="C79" s="66" t="s">
        <v>57</v>
      </c>
      <c r="D79" s="66" t="s">
        <v>58</v>
      </c>
      <c r="E79" s="66" t="s">
        <v>59</v>
      </c>
      <c r="F79" s="66" t="s">
        <v>60</v>
      </c>
      <c r="G79" s="66" t="s">
        <v>61</v>
      </c>
      <c r="H79" s="66" t="s">
        <v>62</v>
      </c>
      <c r="I79" s="66" t="s">
        <v>63</v>
      </c>
      <c r="J79" s="66" t="s">
        <v>64</v>
      </c>
      <c r="K79" s="66" t="s">
        <v>65</v>
      </c>
      <c r="L79" s="66" t="s">
        <v>66</v>
      </c>
      <c r="M79" s="66" t="s">
        <v>67</v>
      </c>
      <c r="N79" s="66" t="s">
        <v>68</v>
      </c>
      <c r="O79" s="68" t="s">
        <v>69</v>
      </c>
    </row>
    <row r="80" spans="1:15" ht="15.75" customHeight="1" x14ac:dyDescent="0.2">
      <c r="A80" s="104" t="s">
        <v>70</v>
      </c>
      <c r="B80" s="105"/>
      <c r="C80" s="17">
        <f>[1]OCAMPO!$F6</f>
        <v>22</v>
      </c>
      <c r="D80" s="17">
        <f>[2]OCAMPO!$F6</f>
        <v>24</v>
      </c>
      <c r="E80" s="17">
        <f>[3]OCAMPO!$F6</f>
        <v>9</v>
      </c>
      <c r="F80" s="17">
        <f>[4]OCAMPO!$F6</f>
        <v>12</v>
      </c>
      <c r="G80" s="17">
        <f>[5]OCAMPO!$F6</f>
        <v>18</v>
      </c>
      <c r="H80" s="17">
        <f>[6]OCAMPO!$F6</f>
        <v>9</v>
      </c>
      <c r="I80" s="17">
        <f>[7]OCAMPO!$F6</f>
        <v>7</v>
      </c>
      <c r="J80" s="17">
        <f>[8]OCAMPO!$F6</f>
        <v>16</v>
      </c>
      <c r="K80" s="17">
        <f>[9]OCAMPO!$F6</f>
        <v>25</v>
      </c>
      <c r="L80" s="17">
        <f>[10]OCAMPO!$F6</f>
        <v>28</v>
      </c>
      <c r="M80" s="17">
        <f>[11]OCAMPO!$F6</f>
        <v>18</v>
      </c>
      <c r="N80" s="17">
        <f>[12]OCAMPO!$F6</f>
        <v>4</v>
      </c>
      <c r="O80" s="95">
        <f>SUM(C80:N80)</f>
        <v>192</v>
      </c>
    </row>
    <row r="81" spans="1:15" ht="15.75" customHeight="1" x14ac:dyDescent="0.2">
      <c r="A81" s="104" t="s">
        <v>71</v>
      </c>
      <c r="B81" s="105"/>
      <c r="C81" s="17">
        <f>[1]OCAMPO!$F9</f>
        <v>22</v>
      </c>
      <c r="D81" s="17">
        <f>[2]OCAMPO!$F9</f>
        <v>23</v>
      </c>
      <c r="E81" s="17">
        <f>[3]OCAMPO!$F9</f>
        <v>5</v>
      </c>
      <c r="F81" s="17">
        <f>[4]OCAMPO!$F9</f>
        <v>10</v>
      </c>
      <c r="G81" s="17">
        <f>[5]OCAMPO!$F9</f>
        <v>13</v>
      </c>
      <c r="H81" s="17">
        <f>[6]OCAMPO!$F9</f>
        <v>7</v>
      </c>
      <c r="I81" s="17">
        <f>[7]OCAMPO!$F9</f>
        <v>7</v>
      </c>
      <c r="J81" s="17">
        <f>[8]OCAMPO!$F9</f>
        <v>14</v>
      </c>
      <c r="K81" s="17">
        <f>[9]OCAMPO!$F9</f>
        <v>23</v>
      </c>
      <c r="L81" s="17">
        <f>[10]OCAMPO!$F9</f>
        <v>27</v>
      </c>
      <c r="M81" s="17">
        <f>[11]OCAMPO!$F9</f>
        <v>16</v>
      </c>
      <c r="N81" s="17">
        <f>[12]OCAMPO!$F9</f>
        <v>4</v>
      </c>
      <c r="O81" s="95">
        <f t="shared" ref="O81:O114" si="37">SUM(C81:N81)</f>
        <v>171</v>
      </c>
    </row>
    <row r="82" spans="1:15" ht="15.75" customHeight="1" x14ac:dyDescent="0.2">
      <c r="A82" s="104" t="s">
        <v>76</v>
      </c>
      <c r="B82" s="105"/>
      <c r="C82" s="19">
        <f>[1]OCAMPO!$F25</f>
        <v>7</v>
      </c>
      <c r="D82" s="19">
        <f>[2]OCAMPO!$F25</f>
        <v>2</v>
      </c>
      <c r="E82" s="19">
        <f>[3]OCAMPO!$F25</f>
        <v>9</v>
      </c>
      <c r="F82" s="19">
        <f>[4]OCAMPO!$F25</f>
        <v>7</v>
      </c>
      <c r="G82" s="19">
        <f>[5]OCAMPO!$F25</f>
        <v>13</v>
      </c>
      <c r="H82" s="19">
        <f>[6]OCAMPO!$F25</f>
        <v>7</v>
      </c>
      <c r="I82" s="19">
        <f>[7]OCAMPO!$F25</f>
        <v>2</v>
      </c>
      <c r="J82" s="19">
        <f>[8]OCAMPO!$F25</f>
        <v>9</v>
      </c>
      <c r="K82" s="19">
        <f>[9]OCAMPO!$F25</f>
        <v>6</v>
      </c>
      <c r="L82" s="19">
        <f>[10]OCAMPO!$F25</f>
        <v>12</v>
      </c>
      <c r="M82" s="19">
        <f>[11]OCAMPO!$F25</f>
        <v>2</v>
      </c>
      <c r="N82" s="19">
        <f>[12]OCAMPO!$F25</f>
        <v>2</v>
      </c>
      <c r="O82" s="90">
        <f t="shared" si="37"/>
        <v>78</v>
      </c>
    </row>
    <row r="83" spans="1:15" ht="15.75" customHeight="1" x14ac:dyDescent="0.2">
      <c r="A83" s="104" t="s">
        <v>72</v>
      </c>
      <c r="B83" s="105"/>
      <c r="C83" s="19">
        <f>[1]OCAMPO!$F26</f>
        <v>8</v>
      </c>
      <c r="D83" s="19">
        <f>[2]OCAMPO!$F26</f>
        <v>14</v>
      </c>
      <c r="E83" s="19">
        <f>[3]OCAMPO!$F26</f>
        <v>6</v>
      </c>
      <c r="F83" s="19">
        <f>[4]OCAMPO!$F26</f>
        <v>4</v>
      </c>
      <c r="G83" s="19">
        <f>[5]OCAMPO!$F26</f>
        <v>7</v>
      </c>
      <c r="H83" s="19">
        <f>[6]OCAMPO!$F26</f>
        <v>9</v>
      </c>
      <c r="I83" s="19">
        <f>[7]OCAMPO!$F26</f>
        <v>5</v>
      </c>
      <c r="J83" s="19">
        <f>[8]OCAMPO!$F26</f>
        <v>3</v>
      </c>
      <c r="K83" s="19">
        <f>[9]OCAMPO!$F26</f>
        <v>13</v>
      </c>
      <c r="L83" s="19">
        <f>[10]OCAMPO!$F26</f>
        <v>11</v>
      </c>
      <c r="M83" s="19">
        <f>[11]OCAMPO!$F26</f>
        <v>12</v>
      </c>
      <c r="N83" s="19">
        <f>[12]OCAMPO!$F26</f>
        <v>3</v>
      </c>
      <c r="O83" s="90">
        <f t="shared" si="37"/>
        <v>95</v>
      </c>
    </row>
    <row r="84" spans="1:15" ht="15.75" customHeight="1" x14ac:dyDescent="0.2">
      <c r="A84" s="104" t="s">
        <v>77</v>
      </c>
      <c r="B84" s="105"/>
      <c r="C84" s="19">
        <f>[1]OCAMPO!$F27</f>
        <v>0</v>
      </c>
      <c r="D84" s="19">
        <f>[2]OCAMPO!$F27</f>
        <v>0</v>
      </c>
      <c r="E84" s="19">
        <f>[3]OCAMPO!$F27</f>
        <v>0</v>
      </c>
      <c r="F84" s="19">
        <f>[4]OCAMPO!$F27</f>
        <v>0</v>
      </c>
      <c r="G84" s="19">
        <f>[5]OCAMPO!$F27</f>
        <v>0</v>
      </c>
      <c r="H84" s="19">
        <f>[6]OCAMPO!$F27</f>
        <v>0</v>
      </c>
      <c r="I84" s="19">
        <f>[7]OCAMPO!$F27</f>
        <v>0</v>
      </c>
      <c r="J84" s="19">
        <f>[8]OCAMPO!$F27</f>
        <v>0</v>
      </c>
      <c r="K84" s="19">
        <f>[9]OCAMPO!$F27</f>
        <v>0</v>
      </c>
      <c r="L84" s="19">
        <f>[10]OCAMPO!$F27</f>
        <v>0</v>
      </c>
      <c r="M84" s="19">
        <f>[11]OCAMPO!$F27</f>
        <v>0</v>
      </c>
      <c r="N84" s="19">
        <f>[12]OCAMPO!$F27</f>
        <v>0</v>
      </c>
      <c r="O84" s="90">
        <f t="shared" si="37"/>
        <v>0</v>
      </c>
    </row>
    <row r="85" spans="1:15" ht="15.75" customHeight="1" x14ac:dyDescent="0.2">
      <c r="A85" s="104" t="s">
        <v>73</v>
      </c>
      <c r="B85" s="105"/>
      <c r="C85" s="19">
        <f>[1]OCAMPO!$F28</f>
        <v>0</v>
      </c>
      <c r="D85" s="19">
        <f>[2]OCAMPO!$F28</f>
        <v>0</v>
      </c>
      <c r="E85" s="19">
        <f>[3]OCAMPO!$F28</f>
        <v>0</v>
      </c>
      <c r="F85" s="19">
        <f>[4]OCAMPO!$F28</f>
        <v>0</v>
      </c>
      <c r="G85" s="19">
        <f>[5]OCAMPO!$F28</f>
        <v>0</v>
      </c>
      <c r="H85" s="19">
        <f>[6]OCAMPO!$F28</f>
        <v>0</v>
      </c>
      <c r="I85" s="19">
        <f>[7]OCAMPO!$F28</f>
        <v>0</v>
      </c>
      <c r="J85" s="19">
        <f>[8]OCAMPO!$F28</f>
        <v>0</v>
      </c>
      <c r="K85" s="19">
        <f>[9]OCAMPO!$F28</f>
        <v>0</v>
      </c>
      <c r="L85" s="19">
        <f>[10]OCAMPO!$F28</f>
        <v>0</v>
      </c>
      <c r="M85" s="19">
        <f>[11]OCAMPO!$F28</f>
        <v>0</v>
      </c>
      <c r="N85" s="19">
        <f>[12]OCAMPO!$F28</f>
        <v>0</v>
      </c>
      <c r="O85" s="90">
        <f t="shared" si="37"/>
        <v>0</v>
      </c>
    </row>
    <row r="86" spans="1:15" ht="15.75" customHeight="1" x14ac:dyDescent="0.2">
      <c r="A86" s="104" t="s">
        <v>74</v>
      </c>
      <c r="B86" s="105"/>
      <c r="C86" s="19">
        <f>[1]OCAMPO!$F29</f>
        <v>0</v>
      </c>
      <c r="D86" s="19">
        <f>[2]OCAMPO!$F29</f>
        <v>0</v>
      </c>
      <c r="E86" s="19">
        <f>[3]OCAMPO!$F29</f>
        <v>0</v>
      </c>
      <c r="F86" s="19">
        <f>[4]OCAMPO!$F29</f>
        <v>0</v>
      </c>
      <c r="G86" s="19">
        <f>[5]OCAMPO!$F29</f>
        <v>0</v>
      </c>
      <c r="H86" s="19">
        <f>[6]OCAMPO!$F29</f>
        <v>0</v>
      </c>
      <c r="I86" s="19">
        <f>[7]OCAMPO!$F29</f>
        <v>0</v>
      </c>
      <c r="J86" s="19">
        <f>[8]OCAMPO!$F29</f>
        <v>0</v>
      </c>
      <c r="K86" s="19">
        <f>[9]OCAMPO!$F29</f>
        <v>0</v>
      </c>
      <c r="L86" s="19">
        <f>[10]OCAMPO!$F29</f>
        <v>0</v>
      </c>
      <c r="M86" s="19">
        <f>[11]OCAMPO!$F29</f>
        <v>0</v>
      </c>
      <c r="N86" s="19">
        <f>[12]OCAMPO!$F29</f>
        <v>0</v>
      </c>
      <c r="O86" s="90">
        <f t="shared" si="37"/>
        <v>0</v>
      </c>
    </row>
    <row r="87" spans="1:15" ht="15.75" customHeight="1" x14ac:dyDescent="0.2">
      <c r="A87" s="104" t="s">
        <v>75</v>
      </c>
      <c r="B87" s="105"/>
      <c r="C87" s="19">
        <f>[1]OCAMPO!$F30</f>
        <v>13</v>
      </c>
      <c r="D87" s="19">
        <f>[2]OCAMPO!$F30</f>
        <v>9</v>
      </c>
      <c r="E87" s="19">
        <f>[3]OCAMPO!$F30</f>
        <v>7</v>
      </c>
      <c r="F87" s="19">
        <f>[4]OCAMPO!$F30</f>
        <v>6</v>
      </c>
      <c r="G87" s="19">
        <f>[5]OCAMPO!$F30</f>
        <v>11</v>
      </c>
      <c r="H87" s="19">
        <f>[6]OCAMPO!$F30</f>
        <v>13</v>
      </c>
      <c r="I87" s="19">
        <f>[7]OCAMPO!$F30</f>
        <v>3</v>
      </c>
      <c r="J87" s="19">
        <f>[8]OCAMPO!$F30</f>
        <v>6</v>
      </c>
      <c r="K87" s="19">
        <f>[9]OCAMPO!$F30</f>
        <v>2</v>
      </c>
      <c r="L87" s="19">
        <f>[10]OCAMPO!$F30</f>
        <v>3</v>
      </c>
      <c r="M87" s="19">
        <f>[11]OCAMPO!$F30</f>
        <v>1</v>
      </c>
      <c r="N87" s="19">
        <f>[12]OCAMPO!$F30</f>
        <v>2</v>
      </c>
      <c r="O87" s="90">
        <f t="shared" si="37"/>
        <v>76</v>
      </c>
    </row>
    <row r="88" spans="1:15" ht="15.75" customHeight="1" x14ac:dyDescent="0.2">
      <c r="A88" s="104" t="s">
        <v>78</v>
      </c>
      <c r="B88" s="105"/>
      <c r="C88" s="19">
        <f>[1]OCAMPO!$F31</f>
        <v>4</v>
      </c>
      <c r="D88" s="19">
        <f>[2]OCAMPO!$F31</f>
        <v>3</v>
      </c>
      <c r="E88" s="19">
        <f>[3]OCAMPO!$F31</f>
        <v>3</v>
      </c>
      <c r="F88" s="19">
        <f>[4]OCAMPO!$F31</f>
        <v>1</v>
      </c>
      <c r="G88" s="19">
        <f>[5]OCAMPO!$F31</f>
        <v>2</v>
      </c>
      <c r="H88" s="19">
        <f>[6]OCAMPO!$F31</f>
        <v>2</v>
      </c>
      <c r="I88" s="19">
        <f>[7]OCAMPO!$F31</f>
        <v>2</v>
      </c>
      <c r="J88" s="19">
        <f>[8]OCAMPO!$F31</f>
        <v>0</v>
      </c>
      <c r="K88" s="19">
        <f>[9]OCAMPO!$F31</f>
        <v>0</v>
      </c>
      <c r="L88" s="19">
        <f>[10]OCAMPO!$F31</f>
        <v>1</v>
      </c>
      <c r="M88" s="19">
        <f>[11]OCAMPO!$F31</f>
        <v>2</v>
      </c>
      <c r="N88" s="19">
        <f>[12]OCAMPO!$F31</f>
        <v>0</v>
      </c>
      <c r="O88" s="90">
        <f t="shared" si="37"/>
        <v>20</v>
      </c>
    </row>
    <row r="89" spans="1:15" ht="15.75" customHeight="1" x14ac:dyDescent="0.2">
      <c r="A89" s="104" t="s">
        <v>79</v>
      </c>
      <c r="B89" s="105"/>
      <c r="C89" s="19">
        <f>[1]OCAMPO!$F32</f>
        <v>3</v>
      </c>
      <c r="D89" s="19">
        <f>[2]OCAMPO!$F32</f>
        <v>7</v>
      </c>
      <c r="E89" s="19">
        <f>[3]OCAMPO!$F32</f>
        <v>2</v>
      </c>
      <c r="F89" s="19">
        <f>[4]OCAMPO!$F32</f>
        <v>2</v>
      </c>
      <c r="G89" s="19">
        <f>[5]OCAMPO!$F32</f>
        <v>4</v>
      </c>
      <c r="H89" s="19">
        <f>[6]OCAMPO!$F32</f>
        <v>5</v>
      </c>
      <c r="I89" s="19">
        <f>[7]OCAMPO!$F32</f>
        <v>1</v>
      </c>
      <c r="J89" s="19">
        <f>[8]OCAMPO!$F32</f>
        <v>5</v>
      </c>
      <c r="K89" s="19">
        <f>[9]OCAMPO!$F32</f>
        <v>6</v>
      </c>
      <c r="L89" s="19">
        <f>[10]OCAMPO!$F32</f>
        <v>4</v>
      </c>
      <c r="M89" s="19">
        <f>[11]OCAMPO!$F32</f>
        <v>2</v>
      </c>
      <c r="N89" s="19">
        <f>[12]OCAMPO!$F32</f>
        <v>2</v>
      </c>
      <c r="O89" s="90">
        <f t="shared" si="37"/>
        <v>43</v>
      </c>
    </row>
    <row r="90" spans="1:15" ht="15.75" customHeight="1" x14ac:dyDescent="0.2">
      <c r="A90" s="104" t="s">
        <v>80</v>
      </c>
      <c r="B90" s="105"/>
      <c r="C90" s="19">
        <f>[1]OCAMPO!$F33</f>
        <v>0</v>
      </c>
      <c r="D90" s="19">
        <f>[2]OCAMPO!$F33</f>
        <v>0</v>
      </c>
      <c r="E90" s="19">
        <f>[3]OCAMPO!$F33</f>
        <v>0</v>
      </c>
      <c r="F90" s="19">
        <f>[4]OCAMPO!$F33</f>
        <v>0</v>
      </c>
      <c r="G90" s="19">
        <f>[5]OCAMPO!$F33</f>
        <v>0</v>
      </c>
      <c r="H90" s="19">
        <f>[6]OCAMPO!$F33</f>
        <v>0</v>
      </c>
      <c r="I90" s="19">
        <f>[7]OCAMPO!$F33</f>
        <v>0</v>
      </c>
      <c r="J90" s="19">
        <f>[8]OCAMPO!$F33</f>
        <v>0</v>
      </c>
      <c r="K90" s="19">
        <f>[9]OCAMPO!$F33</f>
        <v>0</v>
      </c>
      <c r="L90" s="19">
        <f>[10]OCAMPO!$F33</f>
        <v>0</v>
      </c>
      <c r="M90" s="19">
        <f>[11]OCAMPO!$F33</f>
        <v>0</v>
      </c>
      <c r="N90" s="19">
        <f>[12]OCAMPO!$F33</f>
        <v>0</v>
      </c>
      <c r="O90" s="90">
        <f t="shared" si="37"/>
        <v>0</v>
      </c>
    </row>
    <row r="91" spans="1:15" ht="15.75" customHeight="1" x14ac:dyDescent="0.2">
      <c r="A91" s="104" t="s">
        <v>81</v>
      </c>
      <c r="B91" s="105"/>
      <c r="C91" s="19">
        <f>[1]OCAMPO!$F34</f>
        <v>246</v>
      </c>
      <c r="D91" s="19">
        <f>[2]OCAMPO!$F34</f>
        <v>289</v>
      </c>
      <c r="E91" s="19">
        <f>[3]OCAMPO!$F34</f>
        <v>269</v>
      </c>
      <c r="F91" s="19">
        <f>[4]OCAMPO!$F34</f>
        <v>209</v>
      </c>
      <c r="G91" s="19">
        <f>[5]OCAMPO!$F34</f>
        <v>261</v>
      </c>
      <c r="H91" s="19">
        <f>[6]OCAMPO!$F34</f>
        <v>253</v>
      </c>
      <c r="I91" s="19">
        <f>[7]OCAMPO!$F34</f>
        <v>76</v>
      </c>
      <c r="J91" s="19">
        <f>[8]OCAMPO!$F34</f>
        <v>251</v>
      </c>
      <c r="K91" s="19">
        <f>[9]OCAMPO!$F34</f>
        <v>137</v>
      </c>
      <c r="L91" s="19">
        <f>[10]OCAMPO!$F34</f>
        <v>281</v>
      </c>
      <c r="M91" s="19">
        <f>[11]OCAMPO!$F34</f>
        <v>139</v>
      </c>
      <c r="N91" s="19">
        <f>[12]OCAMPO!$F34</f>
        <v>42</v>
      </c>
      <c r="O91" s="90">
        <f t="shared" si="37"/>
        <v>2453</v>
      </c>
    </row>
    <row r="92" spans="1:15" ht="15.75" customHeight="1" x14ac:dyDescent="0.2">
      <c r="A92" s="104" t="s">
        <v>82</v>
      </c>
      <c r="B92" s="105"/>
      <c r="C92" s="19">
        <f>[1]OCAMPO!$F35</f>
        <v>4</v>
      </c>
      <c r="D92" s="19">
        <f>[2]OCAMPO!$F35</f>
        <v>2</v>
      </c>
      <c r="E92" s="19">
        <f>[3]OCAMPO!$F35</f>
        <v>4</v>
      </c>
      <c r="F92" s="19">
        <f>[4]OCAMPO!$F35</f>
        <v>6</v>
      </c>
      <c r="G92" s="19">
        <f>[5]OCAMPO!$F35</f>
        <v>9</v>
      </c>
      <c r="H92" s="19">
        <f>[6]OCAMPO!$F35</f>
        <v>9</v>
      </c>
      <c r="I92" s="19">
        <f>[7]OCAMPO!$F35</f>
        <v>2</v>
      </c>
      <c r="J92" s="19">
        <f>[8]OCAMPO!$F35</f>
        <v>2</v>
      </c>
      <c r="K92" s="19">
        <f>[9]OCAMPO!$F35</f>
        <v>2</v>
      </c>
      <c r="L92" s="19">
        <f>[10]OCAMPO!$F35</f>
        <v>15</v>
      </c>
      <c r="M92" s="19">
        <f>[11]OCAMPO!$F35</f>
        <v>6</v>
      </c>
      <c r="N92" s="19">
        <f>[12]OCAMPO!$F35</f>
        <v>2</v>
      </c>
      <c r="O92" s="90">
        <f t="shared" si="37"/>
        <v>63</v>
      </c>
    </row>
    <row r="93" spans="1:15" ht="15.75" customHeight="1" x14ac:dyDescent="0.2">
      <c r="A93" s="104" t="s">
        <v>83</v>
      </c>
      <c r="B93" s="105"/>
      <c r="C93" s="19">
        <f>[1]OCAMPO!$F36</f>
        <v>2</v>
      </c>
      <c r="D93" s="19">
        <f>[2]OCAMPO!$F36</f>
        <v>1</v>
      </c>
      <c r="E93" s="19">
        <f>[3]OCAMPO!$F36</f>
        <v>7</v>
      </c>
      <c r="F93" s="19">
        <f>[4]OCAMPO!$F36</f>
        <v>3</v>
      </c>
      <c r="G93" s="19">
        <f>[5]OCAMPO!$F36</f>
        <v>5</v>
      </c>
      <c r="H93" s="19">
        <f>[6]OCAMPO!$F36</f>
        <v>3</v>
      </c>
      <c r="I93" s="19">
        <f>[7]OCAMPO!$F36</f>
        <v>2</v>
      </c>
      <c r="J93" s="19">
        <f>[8]OCAMPO!$F36</f>
        <v>4</v>
      </c>
      <c r="K93" s="19">
        <f>[9]OCAMPO!$F36</f>
        <v>6</v>
      </c>
      <c r="L93" s="19">
        <f>[10]OCAMPO!$F36</f>
        <v>8</v>
      </c>
      <c r="M93" s="19">
        <f>[11]OCAMPO!$F36</f>
        <v>5</v>
      </c>
      <c r="N93" s="19">
        <f>[12]OCAMPO!$F36</f>
        <v>3</v>
      </c>
      <c r="O93" s="90">
        <f t="shared" si="37"/>
        <v>49</v>
      </c>
    </row>
    <row r="94" spans="1:15" ht="15" customHeight="1" x14ac:dyDescent="0.2">
      <c r="A94" s="108" t="s">
        <v>84</v>
      </c>
      <c r="B94" s="109"/>
      <c r="C94" s="20">
        <f>[1]OCAMPO!$F37</f>
        <v>2</v>
      </c>
      <c r="D94" s="20">
        <f>[2]OCAMPO!$F37</f>
        <v>1</v>
      </c>
      <c r="E94" s="20">
        <f>[3]OCAMPO!$F37</f>
        <v>6</v>
      </c>
      <c r="F94" s="20">
        <f>[4]OCAMPO!$F37</f>
        <v>2</v>
      </c>
      <c r="G94" s="20">
        <f>[5]OCAMPO!$F37</f>
        <v>5</v>
      </c>
      <c r="H94" s="20">
        <f>[6]OCAMPO!$F37</f>
        <v>3</v>
      </c>
      <c r="I94" s="20">
        <f>[7]OCAMPO!$F37</f>
        <v>2</v>
      </c>
      <c r="J94" s="20">
        <f>[8]OCAMPO!$F37</f>
        <v>4</v>
      </c>
      <c r="K94" s="20">
        <f>[9]OCAMPO!$F37</f>
        <v>6</v>
      </c>
      <c r="L94" s="20">
        <f>[10]OCAMPO!$F37</f>
        <v>8</v>
      </c>
      <c r="M94" s="20">
        <f>[11]OCAMPO!$F37</f>
        <v>5</v>
      </c>
      <c r="N94" s="20">
        <f>[12]OCAMPO!$F37</f>
        <v>3</v>
      </c>
      <c r="O94" s="91">
        <f t="shared" si="37"/>
        <v>47</v>
      </c>
    </row>
    <row r="95" spans="1:15" ht="15" customHeight="1" x14ac:dyDescent="0.2">
      <c r="A95" s="108" t="s">
        <v>85</v>
      </c>
      <c r="B95" s="109"/>
      <c r="C95" s="20">
        <f>[1]OCAMPO!$F38</f>
        <v>0</v>
      </c>
      <c r="D95" s="20">
        <f>[2]OCAMPO!$F38</f>
        <v>0</v>
      </c>
      <c r="E95" s="20">
        <f>[3]OCAMPO!$F38</f>
        <v>1</v>
      </c>
      <c r="F95" s="20">
        <f>[4]OCAMPO!$F38</f>
        <v>1</v>
      </c>
      <c r="G95" s="20">
        <f>[5]OCAMPO!$F38</f>
        <v>0</v>
      </c>
      <c r="H95" s="20">
        <f>[6]OCAMPO!$F38</f>
        <v>0</v>
      </c>
      <c r="I95" s="20">
        <f>[7]OCAMPO!$F38</f>
        <v>0</v>
      </c>
      <c r="J95" s="20">
        <f>[8]OCAMPO!$F38</f>
        <v>0</v>
      </c>
      <c r="K95" s="20">
        <f>[9]OCAMPO!$F38</f>
        <v>0</v>
      </c>
      <c r="L95" s="20">
        <f>[10]OCAMPO!$F38</f>
        <v>0</v>
      </c>
      <c r="M95" s="20">
        <f>[11]OCAMPO!$F38</f>
        <v>0</v>
      </c>
      <c r="N95" s="20">
        <f>[12]OCAMPO!$F38</f>
        <v>0</v>
      </c>
      <c r="O95" s="91">
        <f t="shared" si="37"/>
        <v>2</v>
      </c>
    </row>
    <row r="96" spans="1:15" ht="31.5" customHeight="1" x14ac:dyDescent="0.2">
      <c r="A96" s="104" t="s">
        <v>86</v>
      </c>
      <c r="B96" s="105"/>
      <c r="C96" s="19">
        <f>[1]OCAMPO!$F39</f>
        <v>42</v>
      </c>
      <c r="D96" s="19">
        <f>[2]OCAMPO!$F39</f>
        <v>21</v>
      </c>
      <c r="E96" s="19">
        <f>[3]OCAMPO!$F39</f>
        <v>25</v>
      </c>
      <c r="F96" s="19">
        <f>[4]OCAMPO!$F39</f>
        <v>21</v>
      </c>
      <c r="G96" s="19">
        <f>[5]OCAMPO!$F39</f>
        <v>28</v>
      </c>
      <c r="H96" s="19">
        <f>[6]OCAMPO!$F39</f>
        <v>20</v>
      </c>
      <c r="I96" s="19">
        <f>[7]OCAMPO!$F39</f>
        <v>25</v>
      </c>
      <c r="J96" s="19">
        <f>[8]OCAMPO!$F39</f>
        <v>24</v>
      </c>
      <c r="K96" s="19">
        <f>[9]OCAMPO!$F39</f>
        <v>21</v>
      </c>
      <c r="L96" s="19">
        <f>[10]OCAMPO!$F39</f>
        <v>17</v>
      </c>
      <c r="M96" s="19">
        <f>[11]OCAMPO!$F39</f>
        <v>16</v>
      </c>
      <c r="N96" s="19">
        <f>[12]OCAMPO!$F39</f>
        <v>14</v>
      </c>
      <c r="O96" s="94">
        <f>J96</f>
        <v>24</v>
      </c>
    </row>
    <row r="97" spans="1:15" ht="15.75" customHeight="1" x14ac:dyDescent="0.2">
      <c r="A97" s="104" t="s">
        <v>87</v>
      </c>
      <c r="B97" s="105"/>
      <c r="C97" s="19">
        <f>[1]OCAMPO!$F40</f>
        <v>6</v>
      </c>
      <c r="D97" s="19">
        <f>[2]OCAMPO!$F40</f>
        <v>5</v>
      </c>
      <c r="E97" s="19">
        <f>[3]OCAMPO!$F40</f>
        <v>7</v>
      </c>
      <c r="F97" s="19">
        <f>[4]OCAMPO!$F40</f>
        <v>4</v>
      </c>
      <c r="G97" s="19">
        <f>[5]OCAMPO!$F40</f>
        <v>4</v>
      </c>
      <c r="H97" s="19">
        <f>[6]OCAMPO!$F40</f>
        <v>4</v>
      </c>
      <c r="I97" s="19">
        <f>[7]OCAMPO!$F40</f>
        <v>7</v>
      </c>
      <c r="J97" s="19">
        <f>[8]OCAMPO!$F40</f>
        <v>13</v>
      </c>
      <c r="K97" s="19">
        <f>[9]OCAMPO!$F40</f>
        <v>8</v>
      </c>
      <c r="L97" s="19">
        <f>[10]OCAMPO!$F40</f>
        <v>10</v>
      </c>
      <c r="M97" s="19">
        <f>[11]OCAMPO!$F40</f>
        <v>8</v>
      </c>
      <c r="N97" s="19">
        <f>[12]OCAMPO!$F40</f>
        <v>4</v>
      </c>
      <c r="O97" s="90">
        <f t="shared" si="37"/>
        <v>80</v>
      </c>
    </row>
    <row r="98" spans="1:15" ht="15.75" customHeight="1" x14ac:dyDescent="0.2">
      <c r="A98" s="104" t="s">
        <v>88</v>
      </c>
      <c r="B98" s="105"/>
      <c r="C98" s="19">
        <f>[1]OCAMPO!$F41</f>
        <v>0</v>
      </c>
      <c r="D98" s="19">
        <f>[2]OCAMPO!$F41</f>
        <v>2</v>
      </c>
      <c r="E98" s="19">
        <f>[3]OCAMPO!$F41</f>
        <v>5</v>
      </c>
      <c r="F98" s="19">
        <f>[4]OCAMPO!$F41</f>
        <v>2</v>
      </c>
      <c r="G98" s="19">
        <f>[5]OCAMPO!$F41</f>
        <v>4</v>
      </c>
      <c r="H98" s="19">
        <f>[6]OCAMPO!$F41</f>
        <v>1</v>
      </c>
      <c r="I98" s="19">
        <f>[7]OCAMPO!$F41</f>
        <v>4</v>
      </c>
      <c r="J98" s="19">
        <f>[8]OCAMPO!$F41</f>
        <v>6</v>
      </c>
      <c r="K98" s="19">
        <f>[9]OCAMPO!$F41</f>
        <v>4</v>
      </c>
      <c r="L98" s="19">
        <f>[10]OCAMPO!$F41</f>
        <v>2</v>
      </c>
      <c r="M98" s="19">
        <f>[11]OCAMPO!$F41</f>
        <v>3</v>
      </c>
      <c r="N98" s="19">
        <f>[12]OCAMPO!$F41</f>
        <v>1</v>
      </c>
      <c r="O98" s="90">
        <f t="shared" si="37"/>
        <v>34</v>
      </c>
    </row>
    <row r="99" spans="1:15" ht="15.75" customHeight="1" x14ac:dyDescent="0.2">
      <c r="A99" s="104" t="s">
        <v>89</v>
      </c>
      <c r="B99" s="105"/>
      <c r="C99" s="19">
        <f>[1]OCAMPO!$F42</f>
        <v>0</v>
      </c>
      <c r="D99" s="19">
        <f>[2]OCAMPO!$F42</f>
        <v>0</v>
      </c>
      <c r="E99" s="19">
        <f>[3]OCAMPO!$F42</f>
        <v>0</v>
      </c>
      <c r="F99" s="19">
        <f>[4]OCAMPO!$F42</f>
        <v>0</v>
      </c>
      <c r="G99" s="19">
        <f>[5]OCAMPO!$F42</f>
        <v>0</v>
      </c>
      <c r="H99" s="19">
        <f>[6]OCAMPO!$F42</f>
        <v>0</v>
      </c>
      <c r="I99" s="19">
        <f>[7]OCAMPO!$F42</f>
        <v>0</v>
      </c>
      <c r="J99" s="19">
        <f>[8]OCAMPO!$F42</f>
        <v>0</v>
      </c>
      <c r="K99" s="19">
        <f>[9]OCAMPO!$F42</f>
        <v>0</v>
      </c>
      <c r="L99" s="19">
        <f>[10]OCAMPO!$F42</f>
        <v>0</v>
      </c>
      <c r="M99" s="19">
        <f>[11]OCAMPO!$F42</f>
        <v>0</v>
      </c>
      <c r="N99" s="19">
        <f>[12]OCAMPO!$F42</f>
        <v>0</v>
      </c>
      <c r="O99" s="90">
        <f t="shared" si="37"/>
        <v>0</v>
      </c>
    </row>
    <row r="100" spans="1:15" ht="15.75" customHeight="1" x14ac:dyDescent="0.2">
      <c r="A100" s="104" t="s">
        <v>90</v>
      </c>
      <c r="B100" s="105"/>
      <c r="C100" s="19">
        <f>[1]OCAMPO!$F43</f>
        <v>1</v>
      </c>
      <c r="D100" s="19">
        <f>[2]OCAMPO!$F43</f>
        <v>0</v>
      </c>
      <c r="E100" s="19">
        <f>[3]OCAMPO!$F43</f>
        <v>0</v>
      </c>
      <c r="F100" s="19">
        <f>[4]OCAMPO!$F43</f>
        <v>0</v>
      </c>
      <c r="G100" s="19">
        <f>[5]OCAMPO!$F43</f>
        <v>0</v>
      </c>
      <c r="H100" s="19">
        <f>[6]OCAMPO!$F43</f>
        <v>0</v>
      </c>
      <c r="I100" s="19">
        <f>[7]OCAMPO!$F43</f>
        <v>0</v>
      </c>
      <c r="J100" s="19">
        <f>[8]OCAMPO!$F43</f>
        <v>0</v>
      </c>
      <c r="K100" s="19">
        <f>[9]OCAMPO!$F43</f>
        <v>0</v>
      </c>
      <c r="L100" s="19">
        <f>[10]OCAMPO!$F43</f>
        <v>0</v>
      </c>
      <c r="M100" s="19">
        <f>[11]OCAMPO!$F43</f>
        <v>0</v>
      </c>
      <c r="N100" s="19">
        <f>[12]OCAMPO!$F43</f>
        <v>0</v>
      </c>
      <c r="O100" s="90">
        <f t="shared" si="37"/>
        <v>1</v>
      </c>
    </row>
    <row r="101" spans="1:15" ht="31.5" customHeight="1" x14ac:dyDescent="0.2">
      <c r="A101" s="104" t="s">
        <v>91</v>
      </c>
      <c r="B101" s="105"/>
      <c r="C101" s="19">
        <f>[1]OCAMPO!$F44</f>
        <v>0</v>
      </c>
      <c r="D101" s="19">
        <f>[2]OCAMPO!$F44</f>
        <v>0</v>
      </c>
      <c r="E101" s="19">
        <f>[3]OCAMPO!$F44</f>
        <v>0</v>
      </c>
      <c r="F101" s="19">
        <f>[4]OCAMPO!$F44</f>
        <v>0</v>
      </c>
      <c r="G101" s="19">
        <f>[5]OCAMPO!$F44</f>
        <v>0</v>
      </c>
      <c r="H101" s="19">
        <f>[6]OCAMPO!$F44</f>
        <v>0</v>
      </c>
      <c r="I101" s="19">
        <f>[7]OCAMPO!$F44</f>
        <v>0</v>
      </c>
      <c r="J101" s="19">
        <f>[8]OCAMPO!$F44</f>
        <v>0</v>
      </c>
      <c r="K101" s="19">
        <f>[9]OCAMPO!$F44</f>
        <v>0</v>
      </c>
      <c r="L101" s="19">
        <f>[10]OCAMPO!$F44</f>
        <v>1</v>
      </c>
      <c r="M101" s="19">
        <f>[11]OCAMPO!$F44</f>
        <v>2</v>
      </c>
      <c r="N101" s="19">
        <f>[12]OCAMPO!$F44</f>
        <v>0</v>
      </c>
      <c r="O101" s="90">
        <f t="shared" si="37"/>
        <v>3</v>
      </c>
    </row>
    <row r="102" spans="1:15" ht="31.5" customHeight="1" x14ac:dyDescent="0.2">
      <c r="A102" s="104" t="s">
        <v>92</v>
      </c>
      <c r="B102" s="105"/>
      <c r="C102" s="19">
        <f>[1]OCAMPO!$F45</f>
        <v>1</v>
      </c>
      <c r="D102" s="19">
        <f>[2]OCAMPO!$F45</f>
        <v>0</v>
      </c>
      <c r="E102" s="19">
        <f>[3]OCAMPO!$F45</f>
        <v>0</v>
      </c>
      <c r="F102" s="19">
        <f>[4]OCAMPO!$F45</f>
        <v>1</v>
      </c>
      <c r="G102" s="19">
        <f>[5]OCAMPO!$F45</f>
        <v>0</v>
      </c>
      <c r="H102" s="19">
        <f>[6]OCAMPO!$F45</f>
        <v>0</v>
      </c>
      <c r="I102" s="19">
        <f>[7]OCAMPO!$F45</f>
        <v>0</v>
      </c>
      <c r="J102" s="19">
        <f>[8]OCAMPO!$F45</f>
        <v>0</v>
      </c>
      <c r="K102" s="19">
        <f>[9]OCAMPO!$F45</f>
        <v>0</v>
      </c>
      <c r="L102" s="19">
        <f>[10]OCAMPO!$F45</f>
        <v>0</v>
      </c>
      <c r="M102" s="19">
        <f>[11]OCAMPO!$F45</f>
        <v>0</v>
      </c>
      <c r="N102" s="19">
        <f>[12]OCAMPO!$F45</f>
        <v>0</v>
      </c>
      <c r="O102" s="90">
        <f t="shared" si="37"/>
        <v>2</v>
      </c>
    </row>
    <row r="103" spans="1:15" ht="15.75" customHeight="1" x14ac:dyDescent="0.2">
      <c r="A103" s="104" t="s">
        <v>93</v>
      </c>
      <c r="B103" s="105"/>
      <c r="C103" s="19">
        <f>[1]OCAMPO!$F46</f>
        <v>0</v>
      </c>
      <c r="D103" s="19">
        <f>[2]OCAMPO!$F46</f>
        <v>0</v>
      </c>
      <c r="E103" s="19">
        <f>[3]OCAMPO!$F46</f>
        <v>0</v>
      </c>
      <c r="F103" s="19">
        <f>[4]OCAMPO!$F46</f>
        <v>1</v>
      </c>
      <c r="G103" s="19">
        <f>[5]OCAMPO!$F46</f>
        <v>0</v>
      </c>
      <c r="H103" s="19">
        <f>[6]OCAMPO!$F46</f>
        <v>0</v>
      </c>
      <c r="I103" s="19">
        <f>[7]OCAMPO!$F46</f>
        <v>0</v>
      </c>
      <c r="J103" s="19">
        <f>[8]OCAMPO!$F46</f>
        <v>0</v>
      </c>
      <c r="K103" s="19">
        <f>[9]OCAMPO!$F46</f>
        <v>0</v>
      </c>
      <c r="L103" s="19">
        <f>[10]OCAMPO!$F46</f>
        <v>0</v>
      </c>
      <c r="M103" s="19">
        <f>[11]OCAMPO!$F46</f>
        <v>0</v>
      </c>
      <c r="N103" s="19">
        <f>[12]OCAMPO!$F46</f>
        <v>0</v>
      </c>
      <c r="O103" s="90">
        <f t="shared" si="37"/>
        <v>1</v>
      </c>
    </row>
    <row r="104" spans="1:15" ht="15" customHeight="1" x14ac:dyDescent="0.2">
      <c r="A104" s="108" t="s">
        <v>25</v>
      </c>
      <c r="B104" s="109"/>
      <c r="C104" s="20">
        <f>[1]OCAMPO!$F47</f>
        <v>0</v>
      </c>
      <c r="D104" s="20">
        <f>[2]OCAMPO!$F47</f>
        <v>0</v>
      </c>
      <c r="E104" s="20">
        <f>[3]OCAMPO!$F47</f>
        <v>0</v>
      </c>
      <c r="F104" s="20">
        <f>[4]OCAMPO!$F47</f>
        <v>1</v>
      </c>
      <c r="G104" s="20">
        <f>[5]OCAMPO!$F47</f>
        <v>0</v>
      </c>
      <c r="H104" s="20">
        <f>[6]OCAMPO!$F47</f>
        <v>0</v>
      </c>
      <c r="I104" s="20">
        <f>[7]OCAMPO!$F47</f>
        <v>0</v>
      </c>
      <c r="J104" s="20">
        <f>[8]OCAMPO!$F47</f>
        <v>0</v>
      </c>
      <c r="K104" s="20">
        <f>[9]OCAMPO!$F47</f>
        <v>0</v>
      </c>
      <c r="L104" s="20">
        <f>[10]OCAMPO!$F47</f>
        <v>0</v>
      </c>
      <c r="M104" s="20">
        <f>[11]OCAMPO!$F47</f>
        <v>0</v>
      </c>
      <c r="N104" s="20">
        <f>[12]OCAMPO!$F47</f>
        <v>0</v>
      </c>
      <c r="O104" s="91">
        <f t="shared" si="37"/>
        <v>1</v>
      </c>
    </row>
    <row r="105" spans="1:15" ht="15" customHeight="1" x14ac:dyDescent="0.2">
      <c r="A105" s="108" t="s">
        <v>26</v>
      </c>
      <c r="B105" s="109"/>
      <c r="C105" s="20">
        <f>[1]OCAMPO!$F48</f>
        <v>0</v>
      </c>
      <c r="D105" s="20">
        <f>[2]OCAMPO!$F48</f>
        <v>0</v>
      </c>
      <c r="E105" s="20">
        <f>[3]OCAMPO!$F48</f>
        <v>0</v>
      </c>
      <c r="F105" s="20">
        <f>[4]OCAMPO!$F48</f>
        <v>0</v>
      </c>
      <c r="G105" s="20">
        <f>[5]OCAMPO!$F48</f>
        <v>0</v>
      </c>
      <c r="H105" s="20">
        <f>[6]OCAMPO!$F48</f>
        <v>0</v>
      </c>
      <c r="I105" s="20">
        <f>[7]OCAMPO!$F48</f>
        <v>0</v>
      </c>
      <c r="J105" s="20">
        <f>[8]OCAMPO!$F48</f>
        <v>0</v>
      </c>
      <c r="K105" s="20">
        <f>[9]OCAMPO!$F48</f>
        <v>0</v>
      </c>
      <c r="L105" s="20">
        <f>[10]OCAMPO!$F48</f>
        <v>0</v>
      </c>
      <c r="M105" s="20">
        <f>[11]OCAMPO!$F48</f>
        <v>0</v>
      </c>
      <c r="N105" s="20">
        <f>[12]OCAMPO!$F48</f>
        <v>0</v>
      </c>
      <c r="O105" s="91">
        <f t="shared" si="37"/>
        <v>0</v>
      </c>
    </row>
    <row r="106" spans="1:15" ht="15" customHeight="1" x14ac:dyDescent="0.2">
      <c r="A106" s="108" t="s">
        <v>27</v>
      </c>
      <c r="B106" s="109"/>
      <c r="C106" s="20">
        <f>[1]OCAMPO!$F49</f>
        <v>0</v>
      </c>
      <c r="D106" s="20">
        <f>[2]OCAMPO!$F49</f>
        <v>0</v>
      </c>
      <c r="E106" s="20">
        <f>[3]OCAMPO!$F49</f>
        <v>0</v>
      </c>
      <c r="F106" s="20">
        <f>[4]OCAMPO!$F49</f>
        <v>0</v>
      </c>
      <c r="G106" s="20">
        <f>[5]OCAMPO!$F49</f>
        <v>0</v>
      </c>
      <c r="H106" s="20">
        <f>[6]OCAMPO!$F49</f>
        <v>0</v>
      </c>
      <c r="I106" s="20">
        <f>[7]OCAMPO!$F49</f>
        <v>0</v>
      </c>
      <c r="J106" s="20">
        <f>[8]OCAMPO!$F49</f>
        <v>0</v>
      </c>
      <c r="K106" s="20">
        <f>[9]OCAMPO!$F49</f>
        <v>0</v>
      </c>
      <c r="L106" s="20">
        <f>[10]OCAMPO!$F49</f>
        <v>0</v>
      </c>
      <c r="M106" s="20">
        <f>[11]OCAMPO!$F49</f>
        <v>0</v>
      </c>
      <c r="N106" s="20">
        <f>[12]OCAMPO!$F49</f>
        <v>0</v>
      </c>
      <c r="O106" s="91">
        <f t="shared" si="37"/>
        <v>0</v>
      </c>
    </row>
    <row r="107" spans="1:15" ht="15.75" customHeight="1" x14ac:dyDescent="0.2">
      <c r="A107" s="104" t="s">
        <v>94</v>
      </c>
      <c r="B107" s="105"/>
      <c r="C107" s="19">
        <f>[1]OCAMPO!$F50</f>
        <v>1</v>
      </c>
      <c r="D107" s="19">
        <f>[2]OCAMPO!$F50</f>
        <v>1</v>
      </c>
      <c r="E107" s="19">
        <f>[3]OCAMPO!$F50</f>
        <v>4</v>
      </c>
      <c r="F107" s="19">
        <f>[4]OCAMPO!$F50</f>
        <v>1</v>
      </c>
      <c r="G107" s="19">
        <f>[5]OCAMPO!$F50</f>
        <v>2</v>
      </c>
      <c r="H107" s="19">
        <f>[6]OCAMPO!$F50</f>
        <v>2</v>
      </c>
      <c r="I107" s="19">
        <f>[7]OCAMPO!$F50</f>
        <v>0</v>
      </c>
      <c r="J107" s="19">
        <f>[8]OCAMPO!$F50</f>
        <v>2</v>
      </c>
      <c r="K107" s="19">
        <f>[9]OCAMPO!$F50</f>
        <v>0</v>
      </c>
      <c r="L107" s="19">
        <f>[10]OCAMPO!$F50</f>
        <v>2</v>
      </c>
      <c r="M107" s="19">
        <f>[11]OCAMPO!$F50</f>
        <v>3</v>
      </c>
      <c r="N107" s="19">
        <f>[12]OCAMPO!$F50</f>
        <v>0</v>
      </c>
      <c r="O107" s="90">
        <f t="shared" si="37"/>
        <v>18</v>
      </c>
    </row>
    <row r="108" spans="1:15" ht="15.75" customHeight="1" x14ac:dyDescent="0.2">
      <c r="A108" s="104" t="s">
        <v>95</v>
      </c>
      <c r="B108" s="105"/>
      <c r="C108" s="19">
        <f>[1]OCAMPO!$F51</f>
        <v>0</v>
      </c>
      <c r="D108" s="19">
        <f>[2]OCAMPO!$F51</f>
        <v>1</v>
      </c>
      <c r="E108" s="19">
        <f>[3]OCAMPO!$F51</f>
        <v>0</v>
      </c>
      <c r="F108" s="19">
        <f>[4]OCAMPO!$F51</f>
        <v>1</v>
      </c>
      <c r="G108" s="19">
        <f>[5]OCAMPO!$F51</f>
        <v>0</v>
      </c>
      <c r="H108" s="19">
        <f>[6]OCAMPO!$F51</f>
        <v>5</v>
      </c>
      <c r="I108" s="19">
        <f>[7]OCAMPO!$F51</f>
        <v>0</v>
      </c>
      <c r="J108" s="19">
        <f>[8]OCAMPO!$F51</f>
        <v>2</v>
      </c>
      <c r="K108" s="19">
        <f>[9]OCAMPO!$F51</f>
        <v>1</v>
      </c>
      <c r="L108" s="19">
        <f>[10]OCAMPO!$F51</f>
        <v>0</v>
      </c>
      <c r="M108" s="19">
        <f>[11]OCAMPO!$F51</f>
        <v>1</v>
      </c>
      <c r="N108" s="19">
        <f>[12]OCAMPO!$F51</f>
        <v>0</v>
      </c>
      <c r="O108" s="90">
        <f t="shared" si="37"/>
        <v>11</v>
      </c>
    </row>
    <row r="109" spans="1:15" ht="15" customHeight="1" x14ac:dyDescent="0.2">
      <c r="A109" s="108" t="s">
        <v>96</v>
      </c>
      <c r="B109" s="109"/>
      <c r="C109" s="20">
        <f>[1]OCAMPO!$F52</f>
        <v>0</v>
      </c>
      <c r="D109" s="20">
        <f>[2]OCAMPO!$F52</f>
        <v>1</v>
      </c>
      <c r="E109" s="20">
        <f>[3]OCAMPO!$F52</f>
        <v>0</v>
      </c>
      <c r="F109" s="20">
        <f>[4]OCAMPO!$F52</f>
        <v>0</v>
      </c>
      <c r="G109" s="20">
        <f>[5]OCAMPO!$F52</f>
        <v>0</v>
      </c>
      <c r="H109" s="20">
        <f>[6]OCAMPO!$F52</f>
        <v>1</v>
      </c>
      <c r="I109" s="20">
        <f>[7]OCAMPO!$F52</f>
        <v>0</v>
      </c>
      <c r="J109" s="20">
        <f>[8]OCAMPO!$F52</f>
        <v>1</v>
      </c>
      <c r="K109" s="20">
        <f>[9]OCAMPO!$F52</f>
        <v>1</v>
      </c>
      <c r="L109" s="20">
        <f>[10]OCAMPO!$F52</f>
        <v>0</v>
      </c>
      <c r="M109" s="20">
        <f>[11]OCAMPO!$F52</f>
        <v>0</v>
      </c>
      <c r="N109" s="20">
        <f>[12]OCAMPO!$F52</f>
        <v>0</v>
      </c>
      <c r="O109" s="91">
        <f t="shared" si="37"/>
        <v>4</v>
      </c>
    </row>
    <row r="110" spans="1:15" ht="15" customHeight="1" x14ac:dyDescent="0.2">
      <c r="A110" s="108" t="s">
        <v>97</v>
      </c>
      <c r="B110" s="109"/>
      <c r="C110" s="20">
        <f>[1]OCAMPO!$F53</f>
        <v>0</v>
      </c>
      <c r="D110" s="20">
        <f>[2]OCAMPO!$F53</f>
        <v>0</v>
      </c>
      <c r="E110" s="20">
        <f>[3]OCAMPO!$F53</f>
        <v>0</v>
      </c>
      <c r="F110" s="20">
        <f>[4]OCAMPO!$F53</f>
        <v>1</v>
      </c>
      <c r="G110" s="20">
        <f>[5]OCAMPO!$F53</f>
        <v>0</v>
      </c>
      <c r="H110" s="20">
        <f>[6]OCAMPO!$F53</f>
        <v>4</v>
      </c>
      <c r="I110" s="20">
        <f>[7]OCAMPO!$F53</f>
        <v>0</v>
      </c>
      <c r="J110" s="20">
        <f>[8]OCAMPO!$F53</f>
        <v>1</v>
      </c>
      <c r="K110" s="20">
        <f>[9]OCAMPO!$F53</f>
        <v>0</v>
      </c>
      <c r="L110" s="20">
        <f>[10]OCAMPO!$F53</f>
        <v>0</v>
      </c>
      <c r="M110" s="20">
        <f>[11]OCAMPO!$F53</f>
        <v>1</v>
      </c>
      <c r="N110" s="20">
        <f>[12]OCAMPO!$F53</f>
        <v>0</v>
      </c>
      <c r="O110" s="91">
        <f t="shared" si="37"/>
        <v>7</v>
      </c>
    </row>
    <row r="111" spans="1:15" ht="15.75" customHeight="1" x14ac:dyDescent="0.2">
      <c r="A111" s="104" t="s">
        <v>98</v>
      </c>
      <c r="B111" s="105"/>
      <c r="C111" s="19">
        <f>[1]OCAMPO!$F54</f>
        <v>1</v>
      </c>
      <c r="D111" s="19">
        <f>[2]OCAMPO!$F54</f>
        <v>0</v>
      </c>
      <c r="E111" s="19">
        <f>[3]OCAMPO!$F54</f>
        <v>0</v>
      </c>
      <c r="F111" s="19">
        <f>[4]OCAMPO!$F54</f>
        <v>0</v>
      </c>
      <c r="G111" s="19">
        <f>[5]OCAMPO!$F54</f>
        <v>1</v>
      </c>
      <c r="H111" s="19">
        <f>[6]OCAMPO!$F54</f>
        <v>1</v>
      </c>
      <c r="I111" s="19">
        <f>[7]OCAMPO!$F54</f>
        <v>0</v>
      </c>
      <c r="J111" s="19">
        <f>[8]OCAMPO!$F54</f>
        <v>0</v>
      </c>
      <c r="K111" s="19">
        <f>[9]OCAMPO!$F54</f>
        <v>0</v>
      </c>
      <c r="L111" s="19">
        <f>[10]OCAMPO!$F54</f>
        <v>0</v>
      </c>
      <c r="M111" s="19">
        <f>[11]OCAMPO!$F54</f>
        <v>1</v>
      </c>
      <c r="N111" s="19">
        <f>[12]OCAMPO!$F54</f>
        <v>0</v>
      </c>
      <c r="O111" s="90">
        <f t="shared" si="37"/>
        <v>4</v>
      </c>
    </row>
    <row r="112" spans="1:15" ht="15.75" customHeight="1" x14ac:dyDescent="0.2">
      <c r="A112" s="104" t="s">
        <v>99</v>
      </c>
      <c r="B112" s="105"/>
      <c r="C112" s="19">
        <f>[1]OCAMPO!$F55</f>
        <v>0</v>
      </c>
      <c r="D112" s="19">
        <f>[2]OCAMPO!$F55</f>
        <v>0</v>
      </c>
      <c r="E112" s="19">
        <f>[3]OCAMPO!$F55</f>
        <v>0</v>
      </c>
      <c r="F112" s="19">
        <f>[4]OCAMPO!$F55</f>
        <v>1</v>
      </c>
      <c r="G112" s="19">
        <f>[5]OCAMPO!$F55</f>
        <v>2</v>
      </c>
      <c r="H112" s="19">
        <f>[6]OCAMPO!$F55</f>
        <v>2</v>
      </c>
      <c r="I112" s="19">
        <f>[7]OCAMPO!$F55</f>
        <v>0</v>
      </c>
      <c r="J112" s="19">
        <f>[8]OCAMPO!$F55</f>
        <v>0</v>
      </c>
      <c r="K112" s="19">
        <f>[9]OCAMPO!$F55</f>
        <v>0</v>
      </c>
      <c r="L112" s="19">
        <f>[10]OCAMPO!$F55</f>
        <v>2</v>
      </c>
      <c r="M112" s="19">
        <f>[11]OCAMPO!$F55</f>
        <v>0</v>
      </c>
      <c r="N112" s="19">
        <f>[12]OCAMPO!$F55</f>
        <v>0</v>
      </c>
      <c r="O112" s="90">
        <f t="shared" si="37"/>
        <v>7</v>
      </c>
    </row>
    <row r="113" spans="1:15" ht="15.75" customHeight="1" x14ac:dyDescent="0.2">
      <c r="A113" s="104" t="s">
        <v>100</v>
      </c>
      <c r="B113" s="105"/>
      <c r="C113" s="19">
        <f>[1]OCAMPO!$F56</f>
        <v>39</v>
      </c>
      <c r="D113" s="19">
        <f>[2]OCAMPO!$F56</f>
        <v>51</v>
      </c>
      <c r="E113" s="19">
        <f>[3]OCAMPO!$F56</f>
        <v>42</v>
      </c>
      <c r="F113" s="19">
        <f>[4]OCAMPO!$F56</f>
        <v>48</v>
      </c>
      <c r="G113" s="19">
        <f>[5]OCAMPO!$F56</f>
        <v>35</v>
      </c>
      <c r="H113" s="19">
        <f>[6]OCAMPO!$F56</f>
        <v>49</v>
      </c>
      <c r="I113" s="19">
        <f>[7]OCAMPO!$F56</f>
        <v>19</v>
      </c>
      <c r="J113" s="19">
        <f>[8]OCAMPO!$F56</f>
        <v>47</v>
      </c>
      <c r="K113" s="19">
        <f>[9]OCAMPO!$F56</f>
        <v>36</v>
      </c>
      <c r="L113" s="19">
        <f>[10]OCAMPO!$F56</f>
        <v>38</v>
      </c>
      <c r="M113" s="19">
        <f>[11]OCAMPO!$F56</f>
        <v>32</v>
      </c>
      <c r="N113" s="19">
        <f>[12]OCAMPO!$F56</f>
        <v>18</v>
      </c>
      <c r="O113" s="90">
        <f t="shared" si="37"/>
        <v>454</v>
      </c>
    </row>
    <row r="114" spans="1:15" ht="31.5" customHeight="1" thickBot="1" x14ac:dyDescent="0.25">
      <c r="A114" s="110" t="s">
        <v>101</v>
      </c>
      <c r="B114" s="111"/>
      <c r="C114" s="92">
        <f>[1]OCAMPO!$F57</f>
        <v>0</v>
      </c>
      <c r="D114" s="92">
        <f>[2]OCAMPO!$F57</f>
        <v>0</v>
      </c>
      <c r="E114" s="92">
        <f>[3]OCAMPO!$F57</f>
        <v>0</v>
      </c>
      <c r="F114" s="92">
        <f>[4]OCAMPO!$F57</f>
        <v>0</v>
      </c>
      <c r="G114" s="92">
        <f>[5]OCAMPO!$F57</f>
        <v>0</v>
      </c>
      <c r="H114" s="92">
        <f>[6]OCAMPO!$F57</f>
        <v>0</v>
      </c>
      <c r="I114" s="92">
        <f>[7]OCAMPO!$F57</f>
        <v>0</v>
      </c>
      <c r="J114" s="92">
        <f>[8]OCAMPO!$F57</f>
        <v>339</v>
      </c>
      <c r="K114" s="92">
        <f>[9]OCAMPO!$F57</f>
        <v>92</v>
      </c>
      <c r="L114" s="92">
        <f>[10]OCAMPO!$F57</f>
        <v>0</v>
      </c>
      <c r="M114" s="92">
        <f>[11]OCAMPO!$F57</f>
        <v>0</v>
      </c>
      <c r="N114" s="92">
        <f>[12]OCAMPO!$F57</f>
        <v>0</v>
      </c>
      <c r="O114" s="93">
        <f t="shared" si="37"/>
        <v>431</v>
      </c>
    </row>
    <row r="116" spans="1:15" ht="15" thickBot="1" x14ac:dyDescent="0.25"/>
    <row r="117" spans="1:15" ht="18" customHeight="1" x14ac:dyDescent="0.25">
      <c r="A117" s="156" t="s">
        <v>51</v>
      </c>
      <c r="B117" s="157"/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8"/>
    </row>
    <row r="118" spans="1:15" ht="18" x14ac:dyDescent="0.2">
      <c r="A118" s="167" t="s">
        <v>56</v>
      </c>
      <c r="B118" s="168"/>
      <c r="C118" s="96" t="s">
        <v>57</v>
      </c>
      <c r="D118" s="96" t="s">
        <v>58</v>
      </c>
      <c r="E118" s="96" t="s">
        <v>59</v>
      </c>
      <c r="F118" s="96" t="s">
        <v>60</v>
      </c>
      <c r="G118" s="96" t="s">
        <v>61</v>
      </c>
      <c r="H118" s="96" t="s">
        <v>62</v>
      </c>
      <c r="I118" s="96" t="s">
        <v>63</v>
      </c>
      <c r="J118" s="96" t="s">
        <v>64</v>
      </c>
      <c r="K118" s="96" t="s">
        <v>65</v>
      </c>
      <c r="L118" s="96" t="s">
        <v>66</v>
      </c>
      <c r="M118" s="96" t="s">
        <v>67</v>
      </c>
      <c r="N118" s="96" t="s">
        <v>68</v>
      </c>
      <c r="O118" s="97" t="s">
        <v>69</v>
      </c>
    </row>
    <row r="119" spans="1:15" ht="15.75" customHeight="1" x14ac:dyDescent="0.2">
      <c r="A119" s="126" t="s">
        <v>70</v>
      </c>
      <c r="B119" s="127"/>
      <c r="C119" s="17">
        <f>[1]OCAMPO!$G6</f>
        <v>60</v>
      </c>
      <c r="D119" s="17">
        <f>[2]OCAMPO!$G6</f>
        <v>61</v>
      </c>
      <c r="E119" s="17">
        <f>[3]OCAMPO!$G6</f>
        <v>78</v>
      </c>
      <c r="F119" s="17">
        <f>[4]OCAMPO!$G6</f>
        <v>55</v>
      </c>
      <c r="G119" s="17">
        <f>[5]OCAMPO!$G6</f>
        <v>62</v>
      </c>
      <c r="H119" s="17">
        <f>[6]OCAMPO!$G6</f>
        <v>77</v>
      </c>
      <c r="I119" s="17">
        <f>[7]OCAMPO!$G6</f>
        <v>29</v>
      </c>
      <c r="J119" s="17">
        <f>[8]OCAMPO!$G6</f>
        <v>75</v>
      </c>
      <c r="K119" s="17">
        <f>[9]OCAMPO!$G6</f>
        <v>48</v>
      </c>
      <c r="L119" s="17">
        <f>[10]OCAMPO!$G6</f>
        <v>60</v>
      </c>
      <c r="M119" s="17">
        <f>[11]OCAMPO!$G6</f>
        <v>59</v>
      </c>
      <c r="N119" s="17">
        <f>[12]OCAMPO!$G6</f>
        <v>21</v>
      </c>
      <c r="O119" s="95">
        <f>SUM(C119:N119)</f>
        <v>685</v>
      </c>
    </row>
    <row r="120" spans="1:15" ht="15.75" customHeight="1" x14ac:dyDescent="0.2">
      <c r="A120" s="132" t="s">
        <v>71</v>
      </c>
      <c r="B120" s="133"/>
      <c r="C120" s="17">
        <f>[1]OCAMPO!$G9</f>
        <v>57</v>
      </c>
      <c r="D120" s="17">
        <f>[2]OCAMPO!$G9</f>
        <v>54</v>
      </c>
      <c r="E120" s="17">
        <f>[3]OCAMPO!$G9</f>
        <v>78</v>
      </c>
      <c r="F120" s="17">
        <f>[4]OCAMPO!$G9</f>
        <v>54</v>
      </c>
      <c r="G120" s="17">
        <f>[5]OCAMPO!$G9</f>
        <v>61</v>
      </c>
      <c r="H120" s="17">
        <f>[6]OCAMPO!$G9</f>
        <v>74</v>
      </c>
      <c r="I120" s="17">
        <f>[7]OCAMPO!$G9</f>
        <v>27</v>
      </c>
      <c r="J120" s="17">
        <f>[8]OCAMPO!$G9</f>
        <v>73</v>
      </c>
      <c r="K120" s="17">
        <f>[9]OCAMPO!$G9</f>
        <v>48</v>
      </c>
      <c r="L120" s="17">
        <f>[10]OCAMPO!$G9</f>
        <v>58</v>
      </c>
      <c r="M120" s="17">
        <f>[11]OCAMPO!$G9</f>
        <v>57</v>
      </c>
      <c r="N120" s="17">
        <f>[12]OCAMPO!$G9</f>
        <v>19</v>
      </c>
      <c r="O120" s="95">
        <f t="shared" ref="O120:O153" si="38">SUM(C120:N120)</f>
        <v>660</v>
      </c>
    </row>
    <row r="121" spans="1:15" ht="15.75" customHeight="1" x14ac:dyDescent="0.2">
      <c r="A121" s="130" t="s">
        <v>76</v>
      </c>
      <c r="B121" s="131"/>
      <c r="C121" s="17">
        <f>[1]OCAMPO!$G25</f>
        <v>9</v>
      </c>
      <c r="D121" s="17">
        <f>[2]OCAMPO!$G25</f>
        <v>17</v>
      </c>
      <c r="E121" s="17">
        <f>[3]OCAMPO!$G25</f>
        <v>10</v>
      </c>
      <c r="F121" s="17">
        <f>[4]OCAMPO!$G25</f>
        <v>13</v>
      </c>
      <c r="G121" s="17">
        <f>[5]OCAMPO!$G25</f>
        <v>19</v>
      </c>
      <c r="H121" s="17">
        <f>[6]OCAMPO!$G25</f>
        <v>15</v>
      </c>
      <c r="I121" s="17">
        <f>[7]OCAMPO!$G25</f>
        <v>4</v>
      </c>
      <c r="J121" s="17">
        <f>[8]OCAMPO!$G25</f>
        <v>19</v>
      </c>
      <c r="K121" s="17">
        <f>[9]OCAMPO!$G25</f>
        <v>17</v>
      </c>
      <c r="L121" s="17">
        <f>[10]OCAMPO!$G25</f>
        <v>7</v>
      </c>
      <c r="M121" s="17">
        <f>[11]OCAMPO!$G25</f>
        <v>7</v>
      </c>
      <c r="N121" s="17">
        <f>[12]OCAMPO!$G25</f>
        <v>9</v>
      </c>
      <c r="O121" s="90">
        <f t="shared" si="38"/>
        <v>146</v>
      </c>
    </row>
    <row r="122" spans="1:15" ht="15.75" customHeight="1" x14ac:dyDescent="0.2">
      <c r="A122" s="130" t="s">
        <v>72</v>
      </c>
      <c r="B122" s="131"/>
      <c r="C122" s="19">
        <f>[1]OCAMPO!$G26</f>
        <v>4</v>
      </c>
      <c r="D122" s="19">
        <f>[2]OCAMPO!$G26</f>
        <v>6</v>
      </c>
      <c r="E122" s="19">
        <f>[3]OCAMPO!$G26</f>
        <v>3</v>
      </c>
      <c r="F122" s="19">
        <f>[4]OCAMPO!$G26</f>
        <v>0</v>
      </c>
      <c r="G122" s="19">
        <f>[5]OCAMPO!$G26</f>
        <v>1</v>
      </c>
      <c r="H122" s="19">
        <f>[6]OCAMPO!$G26</f>
        <v>10</v>
      </c>
      <c r="I122" s="19">
        <f>[7]OCAMPO!$G26</f>
        <v>3</v>
      </c>
      <c r="J122" s="19">
        <f>[8]OCAMPO!$G26</f>
        <v>7</v>
      </c>
      <c r="K122" s="19">
        <f>[9]OCAMPO!$G26</f>
        <v>3</v>
      </c>
      <c r="L122" s="19">
        <f>[10]OCAMPO!$G26</f>
        <v>9</v>
      </c>
      <c r="M122" s="19">
        <f>[11]OCAMPO!$G26</f>
        <v>4</v>
      </c>
      <c r="N122" s="19">
        <f>[12]OCAMPO!$G26</f>
        <v>7</v>
      </c>
      <c r="O122" s="90">
        <f t="shared" si="38"/>
        <v>57</v>
      </c>
    </row>
    <row r="123" spans="1:15" ht="15.75" customHeight="1" x14ac:dyDescent="0.2">
      <c r="A123" s="130" t="s">
        <v>77</v>
      </c>
      <c r="B123" s="131"/>
      <c r="C123" s="19">
        <f>[1]OCAMPO!$G27</f>
        <v>0</v>
      </c>
      <c r="D123" s="19">
        <f>[2]OCAMPO!$G27</f>
        <v>0</v>
      </c>
      <c r="E123" s="19">
        <f>[3]OCAMPO!$G27</f>
        <v>0</v>
      </c>
      <c r="F123" s="19">
        <f>[4]OCAMPO!$G27</f>
        <v>0</v>
      </c>
      <c r="G123" s="19">
        <f>[5]OCAMPO!$G27</f>
        <v>0</v>
      </c>
      <c r="H123" s="19">
        <f>[6]OCAMPO!$G27</f>
        <v>0</v>
      </c>
      <c r="I123" s="19">
        <f>[7]OCAMPO!$G27</f>
        <v>0</v>
      </c>
      <c r="J123" s="19">
        <f>[8]OCAMPO!$G27</f>
        <v>0</v>
      </c>
      <c r="K123" s="19">
        <f>[9]OCAMPO!$G27</f>
        <v>0</v>
      </c>
      <c r="L123" s="19">
        <f>[10]OCAMPO!$G27</f>
        <v>0</v>
      </c>
      <c r="M123" s="19">
        <f>[11]OCAMPO!$G27</f>
        <v>0</v>
      </c>
      <c r="N123" s="19">
        <f>[12]OCAMPO!$G27</f>
        <v>0</v>
      </c>
      <c r="O123" s="90">
        <f t="shared" si="38"/>
        <v>0</v>
      </c>
    </row>
    <row r="124" spans="1:15" ht="15.75" customHeight="1" x14ac:dyDescent="0.2">
      <c r="A124" s="130" t="s">
        <v>73</v>
      </c>
      <c r="B124" s="131"/>
      <c r="C124" s="19">
        <f>[1]OCAMPO!$G28</f>
        <v>0</v>
      </c>
      <c r="D124" s="19">
        <f>[2]OCAMPO!$G28</f>
        <v>0</v>
      </c>
      <c r="E124" s="19">
        <f>[3]OCAMPO!$G28</f>
        <v>0</v>
      </c>
      <c r="F124" s="19">
        <f>[4]OCAMPO!$G28</f>
        <v>0</v>
      </c>
      <c r="G124" s="19">
        <f>[5]OCAMPO!$G28</f>
        <v>0</v>
      </c>
      <c r="H124" s="19">
        <f>[6]OCAMPO!$G28</f>
        <v>0</v>
      </c>
      <c r="I124" s="19">
        <f>[7]OCAMPO!$G28</f>
        <v>0</v>
      </c>
      <c r="J124" s="19">
        <f>[8]OCAMPO!$G28</f>
        <v>0</v>
      </c>
      <c r="K124" s="19">
        <f>[9]OCAMPO!$G28</f>
        <v>0</v>
      </c>
      <c r="L124" s="19">
        <f>[10]OCAMPO!$G28</f>
        <v>0</v>
      </c>
      <c r="M124" s="19">
        <f>[11]OCAMPO!$G28</f>
        <v>0</v>
      </c>
      <c r="N124" s="19">
        <f>[12]OCAMPO!$G28</f>
        <v>0</v>
      </c>
      <c r="O124" s="90">
        <f t="shared" si="38"/>
        <v>0</v>
      </c>
    </row>
    <row r="125" spans="1:15" ht="15.75" customHeight="1" x14ac:dyDescent="0.2">
      <c r="A125" s="130" t="s">
        <v>74</v>
      </c>
      <c r="B125" s="131"/>
      <c r="C125" s="19">
        <f>[1]OCAMPO!$G29</f>
        <v>0</v>
      </c>
      <c r="D125" s="19">
        <f>[2]OCAMPO!$G29</f>
        <v>0</v>
      </c>
      <c r="E125" s="19">
        <f>[3]OCAMPO!$G29</f>
        <v>0</v>
      </c>
      <c r="F125" s="19">
        <f>[4]OCAMPO!$G29</f>
        <v>0</v>
      </c>
      <c r="G125" s="19">
        <f>[5]OCAMPO!$G29</f>
        <v>0</v>
      </c>
      <c r="H125" s="19">
        <f>[6]OCAMPO!$G29</f>
        <v>0</v>
      </c>
      <c r="I125" s="19">
        <f>[7]OCAMPO!$G29</f>
        <v>0</v>
      </c>
      <c r="J125" s="19">
        <f>[8]OCAMPO!$G29</f>
        <v>0</v>
      </c>
      <c r="K125" s="19">
        <f>[9]OCAMPO!$G29</f>
        <v>0</v>
      </c>
      <c r="L125" s="19">
        <f>[10]OCAMPO!$G29</f>
        <v>0</v>
      </c>
      <c r="M125" s="19">
        <f>[11]OCAMPO!$G29</f>
        <v>0</v>
      </c>
      <c r="N125" s="19">
        <f>[12]OCAMPO!$G29</f>
        <v>0</v>
      </c>
      <c r="O125" s="90">
        <f t="shared" si="38"/>
        <v>0</v>
      </c>
    </row>
    <row r="126" spans="1:15" ht="15.75" customHeight="1" x14ac:dyDescent="0.2">
      <c r="A126" s="130" t="s">
        <v>75</v>
      </c>
      <c r="B126" s="131"/>
      <c r="C126" s="19">
        <f>[1]OCAMPO!$G30</f>
        <v>3</v>
      </c>
      <c r="D126" s="19">
        <f>[2]OCAMPO!$G30</f>
        <v>3</v>
      </c>
      <c r="E126" s="19">
        <f>[3]OCAMPO!$G30</f>
        <v>6</v>
      </c>
      <c r="F126" s="19">
        <f>[4]OCAMPO!$G30</f>
        <v>6</v>
      </c>
      <c r="G126" s="19">
        <f>[5]OCAMPO!$G30</f>
        <v>6</v>
      </c>
      <c r="H126" s="19">
        <f>[6]OCAMPO!$G30</f>
        <v>9</v>
      </c>
      <c r="I126" s="19">
        <f>[7]OCAMPO!$G30</f>
        <v>0</v>
      </c>
      <c r="J126" s="19">
        <f>[8]OCAMPO!$G30</f>
        <v>10</v>
      </c>
      <c r="K126" s="19">
        <f>[9]OCAMPO!$G30</f>
        <v>9</v>
      </c>
      <c r="L126" s="19">
        <f>[10]OCAMPO!$G30</f>
        <v>7</v>
      </c>
      <c r="M126" s="19">
        <f>[11]OCAMPO!$G30</f>
        <v>7</v>
      </c>
      <c r="N126" s="19">
        <f>[12]OCAMPO!$G30</f>
        <v>2</v>
      </c>
      <c r="O126" s="90">
        <f t="shared" si="38"/>
        <v>68</v>
      </c>
    </row>
    <row r="127" spans="1:15" ht="15.75" customHeight="1" x14ac:dyDescent="0.2">
      <c r="A127" s="130" t="s">
        <v>78</v>
      </c>
      <c r="B127" s="131"/>
      <c r="C127" s="19">
        <f>[1]OCAMPO!$G31</f>
        <v>4</v>
      </c>
      <c r="D127" s="19">
        <f>[2]OCAMPO!$G31</f>
        <v>2</v>
      </c>
      <c r="E127" s="19">
        <f>[3]OCAMPO!$G31</f>
        <v>8</v>
      </c>
      <c r="F127" s="19">
        <f>[4]OCAMPO!$G31</f>
        <v>3</v>
      </c>
      <c r="G127" s="19">
        <f>[5]OCAMPO!$G31</f>
        <v>10</v>
      </c>
      <c r="H127" s="19">
        <f>[6]OCAMPO!$G31</f>
        <v>3</v>
      </c>
      <c r="I127" s="19">
        <f>[7]OCAMPO!$G31</f>
        <v>2</v>
      </c>
      <c r="J127" s="19">
        <f>[8]OCAMPO!$G31</f>
        <v>2</v>
      </c>
      <c r="K127" s="19">
        <f>[9]OCAMPO!$G31</f>
        <v>8</v>
      </c>
      <c r="L127" s="19">
        <f>[10]OCAMPO!$G31</f>
        <v>3</v>
      </c>
      <c r="M127" s="19">
        <f>[11]OCAMPO!$G31</f>
        <v>5</v>
      </c>
      <c r="N127" s="19">
        <f>[12]OCAMPO!$G31</f>
        <v>1</v>
      </c>
      <c r="O127" s="90">
        <f t="shared" si="38"/>
        <v>51</v>
      </c>
    </row>
    <row r="128" spans="1:15" ht="15.75" customHeight="1" x14ac:dyDescent="0.2">
      <c r="A128" s="130" t="s">
        <v>79</v>
      </c>
      <c r="B128" s="131"/>
      <c r="C128" s="19">
        <f>[1]OCAMPO!$G32</f>
        <v>1</v>
      </c>
      <c r="D128" s="19">
        <f>[2]OCAMPO!$G32</f>
        <v>3</v>
      </c>
      <c r="E128" s="19">
        <f>[3]OCAMPO!$G32</f>
        <v>3</v>
      </c>
      <c r="F128" s="19">
        <f>[4]OCAMPO!$G32</f>
        <v>0</v>
      </c>
      <c r="G128" s="19">
        <f>[5]OCAMPO!$G32</f>
        <v>3</v>
      </c>
      <c r="H128" s="19">
        <f>[6]OCAMPO!$G32</f>
        <v>4</v>
      </c>
      <c r="I128" s="19">
        <f>[7]OCAMPO!$G32</f>
        <v>1</v>
      </c>
      <c r="J128" s="19">
        <f>[8]OCAMPO!$G32</f>
        <v>3</v>
      </c>
      <c r="K128" s="19">
        <f>[9]OCAMPO!$G32</f>
        <v>0</v>
      </c>
      <c r="L128" s="19">
        <f>[10]OCAMPO!$G32</f>
        <v>3</v>
      </c>
      <c r="M128" s="19">
        <f>[11]OCAMPO!$G32</f>
        <v>2</v>
      </c>
      <c r="N128" s="19">
        <f>[12]OCAMPO!$G32</f>
        <v>0</v>
      </c>
      <c r="O128" s="90">
        <f t="shared" si="38"/>
        <v>23</v>
      </c>
    </row>
    <row r="129" spans="1:15" ht="15.75" customHeight="1" x14ac:dyDescent="0.2">
      <c r="A129" s="130" t="s">
        <v>80</v>
      </c>
      <c r="B129" s="131"/>
      <c r="C129" s="19">
        <f>[1]OCAMPO!$G33</f>
        <v>0</v>
      </c>
      <c r="D129" s="19">
        <f>[2]OCAMPO!$G33</f>
        <v>0</v>
      </c>
      <c r="E129" s="19">
        <f>[3]OCAMPO!$G33</f>
        <v>0</v>
      </c>
      <c r="F129" s="19">
        <f>[4]OCAMPO!$G33</f>
        <v>2</v>
      </c>
      <c r="G129" s="19">
        <f>[5]OCAMPO!$G33</f>
        <v>1</v>
      </c>
      <c r="H129" s="19">
        <f>[6]OCAMPO!$G33</f>
        <v>3</v>
      </c>
      <c r="I129" s="19">
        <f>[7]OCAMPO!$G33</f>
        <v>1</v>
      </c>
      <c r="J129" s="19">
        <f>[8]OCAMPO!$G33</f>
        <v>2</v>
      </c>
      <c r="K129" s="19">
        <f>[9]OCAMPO!$G33</f>
        <v>1</v>
      </c>
      <c r="L129" s="19">
        <f>[10]OCAMPO!$G33</f>
        <v>4</v>
      </c>
      <c r="M129" s="19">
        <f>[11]OCAMPO!$G33</f>
        <v>1</v>
      </c>
      <c r="N129" s="19">
        <f>[12]OCAMPO!$G33</f>
        <v>0</v>
      </c>
      <c r="O129" s="90">
        <f t="shared" si="38"/>
        <v>15</v>
      </c>
    </row>
    <row r="130" spans="1:15" ht="15.75" customHeight="1" x14ac:dyDescent="0.2">
      <c r="A130" s="130" t="s">
        <v>81</v>
      </c>
      <c r="B130" s="131"/>
      <c r="C130" s="19">
        <f>[1]OCAMPO!$G34</f>
        <v>621</v>
      </c>
      <c r="D130" s="19">
        <f>[2]OCAMPO!$G34</f>
        <v>456</v>
      </c>
      <c r="E130" s="19">
        <f>[3]OCAMPO!$G34</f>
        <v>650</v>
      </c>
      <c r="F130" s="19">
        <f>[4]OCAMPO!$G34</f>
        <v>484</v>
      </c>
      <c r="G130" s="19">
        <f>[5]OCAMPO!$G34</f>
        <v>529</v>
      </c>
      <c r="H130" s="19">
        <f>[6]OCAMPO!$G34</f>
        <v>561</v>
      </c>
      <c r="I130" s="19">
        <f>[7]OCAMPO!$G34</f>
        <v>327</v>
      </c>
      <c r="J130" s="19">
        <f>[8]OCAMPO!$G34</f>
        <v>717</v>
      </c>
      <c r="K130" s="19">
        <f>[9]OCAMPO!$G34</f>
        <v>628</v>
      </c>
      <c r="L130" s="19">
        <f>[10]OCAMPO!$G34</f>
        <v>523</v>
      </c>
      <c r="M130" s="19">
        <f>[11]OCAMPO!$G34</f>
        <v>526</v>
      </c>
      <c r="N130" s="19">
        <f>[12]OCAMPO!$G34</f>
        <v>285</v>
      </c>
      <c r="O130" s="90">
        <f t="shared" si="38"/>
        <v>6307</v>
      </c>
    </row>
    <row r="131" spans="1:15" ht="15.75" customHeight="1" x14ac:dyDescent="0.2">
      <c r="A131" s="130" t="s">
        <v>82</v>
      </c>
      <c r="B131" s="131"/>
      <c r="C131" s="19">
        <f>[1]OCAMPO!$G35</f>
        <v>23</v>
      </c>
      <c r="D131" s="19">
        <f>[2]OCAMPO!$G35</f>
        <v>9</v>
      </c>
      <c r="E131" s="19">
        <f>[3]OCAMPO!$G35</f>
        <v>15</v>
      </c>
      <c r="F131" s="19">
        <f>[4]OCAMPO!$G35</f>
        <v>21</v>
      </c>
      <c r="G131" s="19">
        <f>[5]OCAMPO!$G35</f>
        <v>18</v>
      </c>
      <c r="H131" s="19">
        <f>[6]OCAMPO!$G35</f>
        <v>7</v>
      </c>
      <c r="I131" s="19">
        <f>[7]OCAMPO!$G35</f>
        <v>10</v>
      </c>
      <c r="J131" s="19">
        <f>[8]OCAMPO!$G35</f>
        <v>20</v>
      </c>
      <c r="K131" s="19">
        <f>[9]OCAMPO!$G35</f>
        <v>10</v>
      </c>
      <c r="L131" s="19">
        <f>[10]OCAMPO!$G35</f>
        <v>12</v>
      </c>
      <c r="M131" s="19">
        <f>[11]OCAMPO!$G35</f>
        <v>9</v>
      </c>
      <c r="N131" s="19">
        <f>[12]OCAMPO!$G35</f>
        <v>8</v>
      </c>
      <c r="O131" s="90">
        <f t="shared" si="38"/>
        <v>162</v>
      </c>
    </row>
    <row r="132" spans="1:15" ht="15.75" customHeight="1" x14ac:dyDescent="0.2">
      <c r="A132" s="126" t="s">
        <v>83</v>
      </c>
      <c r="B132" s="127"/>
      <c r="C132" s="19">
        <f>[1]OCAMPO!$G36</f>
        <v>8</v>
      </c>
      <c r="D132" s="19">
        <f>[2]OCAMPO!$G36</f>
        <v>10</v>
      </c>
      <c r="E132" s="19">
        <f>[3]OCAMPO!$G36</f>
        <v>5</v>
      </c>
      <c r="F132" s="19">
        <f>[4]OCAMPO!$G36</f>
        <v>18</v>
      </c>
      <c r="G132" s="19">
        <f>[5]OCAMPO!$G36</f>
        <v>23</v>
      </c>
      <c r="H132" s="19">
        <f>[6]OCAMPO!$G36</f>
        <v>9</v>
      </c>
      <c r="I132" s="19">
        <f>[7]OCAMPO!$G36</f>
        <v>8</v>
      </c>
      <c r="J132" s="19">
        <f>[8]OCAMPO!$G36</f>
        <v>26</v>
      </c>
      <c r="K132" s="19">
        <f>[9]OCAMPO!$G36</f>
        <v>7</v>
      </c>
      <c r="L132" s="19">
        <f>[10]OCAMPO!$G36</f>
        <v>3</v>
      </c>
      <c r="M132" s="19">
        <f>[11]OCAMPO!$G36</f>
        <v>6</v>
      </c>
      <c r="N132" s="19">
        <f>[12]OCAMPO!$G36</f>
        <v>1</v>
      </c>
      <c r="O132" s="90">
        <f t="shared" si="38"/>
        <v>124</v>
      </c>
    </row>
    <row r="133" spans="1:15" ht="15" customHeight="1" x14ac:dyDescent="0.2">
      <c r="A133" s="128" t="s">
        <v>84</v>
      </c>
      <c r="B133" s="129"/>
      <c r="C133" s="20">
        <f>[1]OCAMPO!$G37</f>
        <v>7</v>
      </c>
      <c r="D133" s="20">
        <f>[2]OCAMPO!$G37</f>
        <v>9</v>
      </c>
      <c r="E133" s="20">
        <f>[3]OCAMPO!$G37</f>
        <v>5</v>
      </c>
      <c r="F133" s="20">
        <f>[4]OCAMPO!$G37</f>
        <v>18</v>
      </c>
      <c r="G133" s="20">
        <f>[5]OCAMPO!$G37</f>
        <v>23</v>
      </c>
      <c r="H133" s="20">
        <f>[6]OCAMPO!$G37</f>
        <v>9</v>
      </c>
      <c r="I133" s="20">
        <f>[7]OCAMPO!$G37</f>
        <v>8</v>
      </c>
      <c r="J133" s="20">
        <f>[8]OCAMPO!$G37</f>
        <v>26</v>
      </c>
      <c r="K133" s="20">
        <f>[9]OCAMPO!$G37</f>
        <v>7</v>
      </c>
      <c r="L133" s="20">
        <f>[10]OCAMPO!$G37</f>
        <v>3</v>
      </c>
      <c r="M133" s="20">
        <f>[11]OCAMPO!$G37</f>
        <v>5</v>
      </c>
      <c r="N133" s="20">
        <f>[12]OCAMPO!$G37</f>
        <v>1</v>
      </c>
      <c r="O133" s="91">
        <f t="shared" si="38"/>
        <v>121</v>
      </c>
    </row>
    <row r="134" spans="1:15" ht="15" customHeight="1" x14ac:dyDescent="0.2">
      <c r="A134" s="124" t="s">
        <v>85</v>
      </c>
      <c r="B134" s="125"/>
      <c r="C134" s="20">
        <f>[1]OCAMPO!$G38</f>
        <v>1</v>
      </c>
      <c r="D134" s="20">
        <f>[2]OCAMPO!$G38</f>
        <v>1</v>
      </c>
      <c r="E134" s="20">
        <f>[3]OCAMPO!$G38</f>
        <v>0</v>
      </c>
      <c r="F134" s="20">
        <f>[4]OCAMPO!$G38</f>
        <v>0</v>
      </c>
      <c r="G134" s="20">
        <f>[5]OCAMPO!$G38</f>
        <v>0</v>
      </c>
      <c r="H134" s="20">
        <f>[6]OCAMPO!$G38</f>
        <v>0</v>
      </c>
      <c r="I134" s="20">
        <f>[7]OCAMPO!$G38</f>
        <v>0</v>
      </c>
      <c r="J134" s="20">
        <f>[8]OCAMPO!$G38</f>
        <v>0</v>
      </c>
      <c r="K134" s="20">
        <f>[9]OCAMPO!$G38</f>
        <v>0</v>
      </c>
      <c r="L134" s="20">
        <f>[10]OCAMPO!$G38</f>
        <v>0</v>
      </c>
      <c r="M134" s="20">
        <f>[11]OCAMPO!$G38</f>
        <v>1</v>
      </c>
      <c r="N134" s="20">
        <f>[12]OCAMPO!$G38</f>
        <v>0</v>
      </c>
      <c r="O134" s="91">
        <f t="shared" si="38"/>
        <v>3</v>
      </c>
    </row>
    <row r="135" spans="1:15" ht="31.5" customHeight="1" x14ac:dyDescent="0.2">
      <c r="A135" s="130" t="s">
        <v>86</v>
      </c>
      <c r="B135" s="131"/>
      <c r="C135" s="19">
        <f>[1]OCAMPO!$G39</f>
        <v>50</v>
      </c>
      <c r="D135" s="19">
        <f>[2]OCAMPO!$G39</f>
        <v>23</v>
      </c>
      <c r="E135" s="19">
        <f>[3]OCAMPO!$G39</f>
        <v>34</v>
      </c>
      <c r="F135" s="19">
        <f>[4]OCAMPO!$G39</f>
        <v>18</v>
      </c>
      <c r="G135" s="19">
        <f>[5]OCAMPO!$G39</f>
        <v>26</v>
      </c>
      <c r="H135" s="19">
        <f>[6]OCAMPO!$G39</f>
        <v>43</v>
      </c>
      <c r="I135" s="19">
        <f>[7]OCAMPO!$G39</f>
        <v>24</v>
      </c>
      <c r="J135" s="19">
        <f>[8]OCAMPO!$G39</f>
        <v>20</v>
      </c>
      <c r="K135" s="19">
        <f>[9]OCAMPO!$G39</f>
        <v>26</v>
      </c>
      <c r="L135" s="19">
        <f>[10]OCAMPO!$G39</f>
        <v>31</v>
      </c>
      <c r="M135" s="19">
        <f>[11]OCAMPO!$G39</f>
        <v>43</v>
      </c>
      <c r="N135" s="19">
        <f>[12]OCAMPO!$G39</f>
        <v>44</v>
      </c>
      <c r="O135" s="90">
        <f>J135</f>
        <v>20</v>
      </c>
    </row>
    <row r="136" spans="1:15" ht="15.75" customHeight="1" x14ac:dyDescent="0.2">
      <c r="A136" s="130" t="s">
        <v>87</v>
      </c>
      <c r="B136" s="131"/>
      <c r="C136" s="19">
        <f>[1]OCAMPO!$G40</f>
        <v>14</v>
      </c>
      <c r="D136" s="19">
        <f>[2]OCAMPO!$G40</f>
        <v>9</v>
      </c>
      <c r="E136" s="19">
        <f>[3]OCAMPO!$G40</f>
        <v>9</v>
      </c>
      <c r="F136" s="19">
        <f>[4]OCAMPO!$G40</f>
        <v>7</v>
      </c>
      <c r="G136" s="19">
        <f>[5]OCAMPO!$G40</f>
        <v>13</v>
      </c>
      <c r="H136" s="19">
        <f>[6]OCAMPO!$G40</f>
        <v>13</v>
      </c>
      <c r="I136" s="19">
        <f>[7]OCAMPO!$G40</f>
        <v>12</v>
      </c>
      <c r="J136" s="19">
        <f>[8]OCAMPO!$G40</f>
        <v>17</v>
      </c>
      <c r="K136" s="19">
        <f>[9]OCAMPO!$G40</f>
        <v>13</v>
      </c>
      <c r="L136" s="19">
        <f>[10]OCAMPO!$G40</f>
        <v>16</v>
      </c>
      <c r="M136" s="19">
        <f>[11]OCAMPO!$G40</f>
        <v>13</v>
      </c>
      <c r="N136" s="19">
        <f>[12]OCAMPO!$G40</f>
        <v>4</v>
      </c>
      <c r="O136" s="90">
        <f t="shared" si="38"/>
        <v>140</v>
      </c>
    </row>
    <row r="137" spans="1:15" ht="15.75" customHeight="1" x14ac:dyDescent="0.2">
      <c r="A137" s="130" t="s">
        <v>88</v>
      </c>
      <c r="B137" s="131"/>
      <c r="C137" s="19">
        <f>[1]OCAMPO!$G41</f>
        <v>0</v>
      </c>
      <c r="D137" s="19">
        <f>[2]OCAMPO!$G41</f>
        <v>1</v>
      </c>
      <c r="E137" s="19">
        <f>[3]OCAMPO!$G41</f>
        <v>1</v>
      </c>
      <c r="F137" s="19">
        <f>[4]OCAMPO!$G41</f>
        <v>0</v>
      </c>
      <c r="G137" s="19">
        <f>[5]OCAMPO!$G41</f>
        <v>1</v>
      </c>
      <c r="H137" s="19">
        <f>[6]OCAMPO!$G41</f>
        <v>2</v>
      </c>
      <c r="I137" s="19">
        <f>[7]OCAMPO!$G41</f>
        <v>1</v>
      </c>
      <c r="J137" s="19">
        <f>[8]OCAMPO!$G41</f>
        <v>2</v>
      </c>
      <c r="K137" s="19">
        <f>[9]OCAMPO!$G41</f>
        <v>2</v>
      </c>
      <c r="L137" s="19">
        <f>[10]OCAMPO!$G41</f>
        <v>5</v>
      </c>
      <c r="M137" s="19">
        <f>[11]OCAMPO!$G41</f>
        <v>2</v>
      </c>
      <c r="N137" s="19">
        <f>[12]OCAMPO!$G41</f>
        <v>1</v>
      </c>
      <c r="O137" s="90">
        <f t="shared" si="38"/>
        <v>18</v>
      </c>
    </row>
    <row r="138" spans="1:15" ht="15.75" customHeight="1" x14ac:dyDescent="0.2">
      <c r="A138" s="130" t="s">
        <v>89</v>
      </c>
      <c r="B138" s="131"/>
      <c r="C138" s="19">
        <f>[1]OCAMPO!$G42</f>
        <v>0</v>
      </c>
      <c r="D138" s="19">
        <f>[2]OCAMPO!$G42</f>
        <v>0</v>
      </c>
      <c r="E138" s="19">
        <f>[3]OCAMPO!$G42</f>
        <v>0</v>
      </c>
      <c r="F138" s="19">
        <f>[4]OCAMPO!$G42</f>
        <v>0</v>
      </c>
      <c r="G138" s="19">
        <f>[5]OCAMPO!$G42</f>
        <v>0</v>
      </c>
      <c r="H138" s="19">
        <f>[6]OCAMPO!$G42</f>
        <v>0</v>
      </c>
      <c r="I138" s="19">
        <f>[7]OCAMPO!$G42</f>
        <v>0</v>
      </c>
      <c r="J138" s="19">
        <f>[8]OCAMPO!$G42</f>
        <v>0</v>
      </c>
      <c r="K138" s="19">
        <f>[9]OCAMPO!$G42</f>
        <v>0</v>
      </c>
      <c r="L138" s="19">
        <f>[10]OCAMPO!$G42</f>
        <v>0</v>
      </c>
      <c r="M138" s="19">
        <f>[11]OCAMPO!$G42</f>
        <v>0</v>
      </c>
      <c r="N138" s="19">
        <f>[12]OCAMPO!$G42</f>
        <v>0</v>
      </c>
      <c r="O138" s="90">
        <f t="shared" si="38"/>
        <v>0</v>
      </c>
    </row>
    <row r="139" spans="1:15" ht="15.75" customHeight="1" x14ac:dyDescent="0.2">
      <c r="A139" s="130" t="s">
        <v>90</v>
      </c>
      <c r="B139" s="131"/>
      <c r="C139" s="19">
        <f>[1]OCAMPO!$G43</f>
        <v>89</v>
      </c>
      <c r="D139" s="19">
        <f>[2]OCAMPO!$G43</f>
        <v>0</v>
      </c>
      <c r="E139" s="19">
        <f>[3]OCAMPO!$G43</f>
        <v>0</v>
      </c>
      <c r="F139" s="19">
        <f>[4]OCAMPO!$G43</f>
        <v>0</v>
      </c>
      <c r="G139" s="19">
        <f>[5]OCAMPO!$G43</f>
        <v>32</v>
      </c>
      <c r="H139" s="19">
        <f>[6]OCAMPO!$G43</f>
        <v>30</v>
      </c>
      <c r="I139" s="19">
        <f>[7]OCAMPO!$G43</f>
        <v>0</v>
      </c>
      <c r="J139" s="19">
        <f>[8]OCAMPO!$G43</f>
        <v>23</v>
      </c>
      <c r="K139" s="19">
        <f>[9]OCAMPO!$G43</f>
        <v>0</v>
      </c>
      <c r="L139" s="19">
        <f>[10]OCAMPO!$G43</f>
        <v>23</v>
      </c>
      <c r="M139" s="19">
        <f>[11]OCAMPO!$G43</f>
        <v>20</v>
      </c>
      <c r="N139" s="19">
        <f>[12]OCAMPO!$G43</f>
        <v>0</v>
      </c>
      <c r="O139" s="90">
        <f t="shared" si="38"/>
        <v>217</v>
      </c>
    </row>
    <row r="140" spans="1:15" ht="35.25" customHeight="1" x14ac:dyDescent="0.2">
      <c r="A140" s="130" t="s">
        <v>91</v>
      </c>
      <c r="B140" s="131"/>
      <c r="C140" s="19">
        <f>[1]OCAMPO!$G44</f>
        <v>2</v>
      </c>
      <c r="D140" s="19">
        <f>[2]OCAMPO!$G44</f>
        <v>2</v>
      </c>
      <c r="E140" s="19">
        <f>[3]OCAMPO!$G44</f>
        <v>0</v>
      </c>
      <c r="F140" s="19">
        <f>[4]OCAMPO!$G44</f>
        <v>0</v>
      </c>
      <c r="G140" s="19">
        <f>[5]OCAMPO!$G44</f>
        <v>2</v>
      </c>
      <c r="H140" s="19">
        <f>[6]OCAMPO!$G44</f>
        <v>1</v>
      </c>
      <c r="I140" s="19">
        <f>[7]OCAMPO!$G44</f>
        <v>1</v>
      </c>
      <c r="J140" s="19">
        <f>[8]OCAMPO!$G44</f>
        <v>1</v>
      </c>
      <c r="K140" s="19">
        <f>[9]OCAMPO!$G44</f>
        <v>0</v>
      </c>
      <c r="L140" s="19">
        <f>[10]OCAMPO!$G44</f>
        <v>0</v>
      </c>
      <c r="M140" s="19">
        <f>[11]OCAMPO!$G44</f>
        <v>1</v>
      </c>
      <c r="N140" s="19">
        <f>[12]OCAMPO!$G44</f>
        <v>0</v>
      </c>
      <c r="O140" s="90">
        <f t="shared" si="38"/>
        <v>10</v>
      </c>
    </row>
    <row r="141" spans="1:15" ht="31.5" customHeight="1" x14ac:dyDescent="0.2">
      <c r="A141" s="130" t="s">
        <v>92</v>
      </c>
      <c r="B141" s="131"/>
      <c r="C141" s="19">
        <f>[1]OCAMPO!$G45</f>
        <v>0</v>
      </c>
      <c r="D141" s="19">
        <f>[2]OCAMPO!$G45</f>
        <v>1</v>
      </c>
      <c r="E141" s="19">
        <f>[3]OCAMPO!$G45</f>
        <v>1</v>
      </c>
      <c r="F141" s="19">
        <f>[4]OCAMPO!$G45</f>
        <v>0</v>
      </c>
      <c r="G141" s="19">
        <f>[5]OCAMPO!$G45</f>
        <v>1</v>
      </c>
      <c r="H141" s="19">
        <f>[6]OCAMPO!$G45</f>
        <v>1</v>
      </c>
      <c r="I141" s="19">
        <f>[7]OCAMPO!$G45</f>
        <v>1</v>
      </c>
      <c r="J141" s="19">
        <f>[8]OCAMPO!$G45</f>
        <v>2</v>
      </c>
      <c r="K141" s="19">
        <f>[9]OCAMPO!$G45</f>
        <v>0</v>
      </c>
      <c r="L141" s="19">
        <f>[10]OCAMPO!$G45</f>
        <v>2</v>
      </c>
      <c r="M141" s="19">
        <f>[11]OCAMPO!$G45</f>
        <v>0</v>
      </c>
      <c r="N141" s="19">
        <f>[12]OCAMPO!$G45</f>
        <v>1</v>
      </c>
      <c r="O141" s="90">
        <f t="shared" si="38"/>
        <v>10</v>
      </c>
    </row>
    <row r="142" spans="1:15" ht="15.75" customHeight="1" x14ac:dyDescent="0.2">
      <c r="A142" s="126" t="s">
        <v>93</v>
      </c>
      <c r="B142" s="127"/>
      <c r="C142" s="19">
        <f>[1]OCAMPO!$G46</f>
        <v>1</v>
      </c>
      <c r="D142" s="19">
        <f>[2]OCAMPO!$G46</f>
        <v>2</v>
      </c>
      <c r="E142" s="19">
        <f>[3]OCAMPO!$G46</f>
        <v>0</v>
      </c>
      <c r="F142" s="19">
        <f>[4]OCAMPO!$G46</f>
        <v>3</v>
      </c>
      <c r="G142" s="19">
        <f>[5]OCAMPO!$G46</f>
        <v>0</v>
      </c>
      <c r="H142" s="19">
        <f>[6]OCAMPO!$G46</f>
        <v>3</v>
      </c>
      <c r="I142" s="19">
        <f>[7]OCAMPO!$G46</f>
        <v>0</v>
      </c>
      <c r="J142" s="19">
        <f>[8]OCAMPO!$G46</f>
        <v>4</v>
      </c>
      <c r="K142" s="19">
        <f>[9]OCAMPO!$G46</f>
        <v>0</v>
      </c>
      <c r="L142" s="19">
        <f>[10]OCAMPO!$G46</f>
        <v>2</v>
      </c>
      <c r="M142" s="19">
        <f>[11]OCAMPO!$G46</f>
        <v>0</v>
      </c>
      <c r="N142" s="19">
        <f>[12]OCAMPO!$G46</f>
        <v>1</v>
      </c>
      <c r="O142" s="90">
        <f t="shared" si="38"/>
        <v>16</v>
      </c>
    </row>
    <row r="143" spans="1:15" ht="15" customHeight="1" x14ac:dyDescent="0.2">
      <c r="A143" s="128" t="s">
        <v>25</v>
      </c>
      <c r="B143" s="129"/>
      <c r="C143" s="20">
        <f>[1]OCAMPO!$G47</f>
        <v>1</v>
      </c>
      <c r="D143" s="20">
        <f>[2]OCAMPO!$G47</f>
        <v>0</v>
      </c>
      <c r="E143" s="20">
        <f>[3]OCAMPO!$G47</f>
        <v>0</v>
      </c>
      <c r="F143" s="20">
        <f>[4]OCAMPO!$G47</f>
        <v>2</v>
      </c>
      <c r="G143" s="20">
        <f>[5]OCAMPO!$G47</f>
        <v>0</v>
      </c>
      <c r="H143" s="20">
        <f>[6]OCAMPO!$G47</f>
        <v>2</v>
      </c>
      <c r="I143" s="20">
        <f>[7]OCAMPO!$G47</f>
        <v>0</v>
      </c>
      <c r="J143" s="20">
        <f>[8]OCAMPO!$G47</f>
        <v>3</v>
      </c>
      <c r="K143" s="20">
        <f>[9]OCAMPO!$G47</f>
        <v>0</v>
      </c>
      <c r="L143" s="20">
        <f>[10]OCAMPO!$G47</f>
        <v>2</v>
      </c>
      <c r="M143" s="20">
        <f>[11]OCAMPO!$G47</f>
        <v>0</v>
      </c>
      <c r="N143" s="20">
        <f>[12]OCAMPO!$G47</f>
        <v>0</v>
      </c>
      <c r="O143" s="91">
        <f t="shared" si="38"/>
        <v>10</v>
      </c>
    </row>
    <row r="144" spans="1:15" ht="15" customHeight="1" x14ac:dyDescent="0.2">
      <c r="A144" s="128" t="s">
        <v>26</v>
      </c>
      <c r="B144" s="129"/>
      <c r="C144" s="20">
        <f>[1]OCAMPO!$G48</f>
        <v>0</v>
      </c>
      <c r="D144" s="20">
        <f>[2]OCAMPO!$G48</f>
        <v>1</v>
      </c>
      <c r="E144" s="20">
        <f>[3]OCAMPO!$G48</f>
        <v>0</v>
      </c>
      <c r="F144" s="20">
        <f>[4]OCAMPO!$G48</f>
        <v>1</v>
      </c>
      <c r="G144" s="20">
        <f>[5]OCAMPO!$G48</f>
        <v>0</v>
      </c>
      <c r="H144" s="20">
        <f>[6]OCAMPO!$G48</f>
        <v>1</v>
      </c>
      <c r="I144" s="20">
        <f>[7]OCAMPO!$G48</f>
        <v>0</v>
      </c>
      <c r="J144" s="20">
        <f>[8]OCAMPO!$G48</f>
        <v>0</v>
      </c>
      <c r="K144" s="20">
        <f>[9]OCAMPO!$G48</f>
        <v>0</v>
      </c>
      <c r="L144" s="20">
        <f>[10]OCAMPO!$G48</f>
        <v>0</v>
      </c>
      <c r="M144" s="20">
        <f>[11]OCAMPO!$G48</f>
        <v>0</v>
      </c>
      <c r="N144" s="20">
        <f>[12]OCAMPO!$G48</f>
        <v>0</v>
      </c>
      <c r="O144" s="91">
        <f t="shared" si="38"/>
        <v>3</v>
      </c>
    </row>
    <row r="145" spans="1:15" ht="15" customHeight="1" x14ac:dyDescent="0.2">
      <c r="A145" s="124" t="s">
        <v>27</v>
      </c>
      <c r="B145" s="125"/>
      <c r="C145" s="20">
        <f>[1]OCAMPO!$G49</f>
        <v>0</v>
      </c>
      <c r="D145" s="20">
        <f>[2]OCAMPO!$G49</f>
        <v>1</v>
      </c>
      <c r="E145" s="20">
        <f>[3]OCAMPO!$G49</f>
        <v>0</v>
      </c>
      <c r="F145" s="20">
        <f>[4]OCAMPO!$G49</f>
        <v>0</v>
      </c>
      <c r="G145" s="20">
        <f>[5]OCAMPO!$G49</f>
        <v>0</v>
      </c>
      <c r="H145" s="20">
        <f>[6]OCAMPO!$G49</f>
        <v>0</v>
      </c>
      <c r="I145" s="20">
        <f>[7]OCAMPO!$G49</f>
        <v>0</v>
      </c>
      <c r="J145" s="20">
        <f>[8]OCAMPO!$G49</f>
        <v>1</v>
      </c>
      <c r="K145" s="20">
        <f>[9]OCAMPO!$G49</f>
        <v>0</v>
      </c>
      <c r="L145" s="20">
        <f>[10]OCAMPO!$G49</f>
        <v>0</v>
      </c>
      <c r="M145" s="20">
        <f>[11]OCAMPO!$G49</f>
        <v>0</v>
      </c>
      <c r="N145" s="20">
        <f>[12]OCAMPO!$G49</f>
        <v>1</v>
      </c>
      <c r="O145" s="91">
        <f t="shared" si="38"/>
        <v>3</v>
      </c>
    </row>
    <row r="146" spans="1:15" ht="15.75" customHeight="1" x14ac:dyDescent="0.2">
      <c r="A146" s="130" t="s">
        <v>94</v>
      </c>
      <c r="B146" s="131"/>
      <c r="C146" s="19">
        <f>[1]OCAMPO!$G50</f>
        <v>0</v>
      </c>
      <c r="D146" s="19">
        <f>[2]OCAMPO!$G50</f>
        <v>2</v>
      </c>
      <c r="E146" s="19">
        <f>[3]OCAMPO!$G50</f>
        <v>2</v>
      </c>
      <c r="F146" s="19">
        <f>[4]OCAMPO!$G50</f>
        <v>1</v>
      </c>
      <c r="G146" s="19">
        <f>[5]OCAMPO!$G50</f>
        <v>2</v>
      </c>
      <c r="H146" s="19">
        <f>[6]OCAMPO!$G50</f>
        <v>1</v>
      </c>
      <c r="I146" s="19">
        <f>[7]OCAMPO!$G50</f>
        <v>0</v>
      </c>
      <c r="J146" s="19">
        <f>[8]OCAMPO!$G50</f>
        <v>0</v>
      </c>
      <c r="K146" s="19">
        <f>[9]OCAMPO!$G50</f>
        <v>2</v>
      </c>
      <c r="L146" s="19">
        <f>[10]OCAMPO!$G50</f>
        <v>2</v>
      </c>
      <c r="M146" s="19">
        <f>[11]OCAMPO!$G50</f>
        <v>0</v>
      </c>
      <c r="N146" s="19">
        <f>[12]OCAMPO!$G50</f>
        <v>0</v>
      </c>
      <c r="O146" s="90">
        <f t="shared" si="38"/>
        <v>12</v>
      </c>
    </row>
    <row r="147" spans="1:15" ht="15.75" customHeight="1" x14ac:dyDescent="0.2">
      <c r="A147" s="126" t="s">
        <v>95</v>
      </c>
      <c r="B147" s="127"/>
      <c r="C147" s="19">
        <f>[1]OCAMPO!$G51</f>
        <v>0</v>
      </c>
      <c r="D147" s="19">
        <f>[2]OCAMPO!$G51</f>
        <v>0</v>
      </c>
      <c r="E147" s="19">
        <f>[3]OCAMPO!$G51</f>
        <v>0</v>
      </c>
      <c r="F147" s="19">
        <f>[4]OCAMPO!$G51</f>
        <v>0</v>
      </c>
      <c r="G147" s="19">
        <f>[5]OCAMPO!$G51</f>
        <v>0</v>
      </c>
      <c r="H147" s="19">
        <f>[6]OCAMPO!$G51</f>
        <v>1</v>
      </c>
      <c r="I147" s="19">
        <f>[7]OCAMPO!$G51</f>
        <v>0</v>
      </c>
      <c r="J147" s="19">
        <f>[8]OCAMPO!$G51</f>
        <v>2</v>
      </c>
      <c r="K147" s="19">
        <f>[9]OCAMPO!$G51</f>
        <v>0</v>
      </c>
      <c r="L147" s="19">
        <f>[10]OCAMPO!$G51</f>
        <v>0</v>
      </c>
      <c r="M147" s="19">
        <f>[11]OCAMPO!$G51</f>
        <v>0</v>
      </c>
      <c r="N147" s="19">
        <f>[12]OCAMPO!$G51</f>
        <v>0</v>
      </c>
      <c r="O147" s="90">
        <f t="shared" si="38"/>
        <v>3</v>
      </c>
    </row>
    <row r="148" spans="1:15" ht="15" customHeight="1" x14ac:dyDescent="0.2">
      <c r="A148" s="128" t="s">
        <v>96</v>
      </c>
      <c r="B148" s="129"/>
      <c r="C148" s="20">
        <f>[1]OCAMPO!$G52</f>
        <v>0</v>
      </c>
      <c r="D148" s="20">
        <f>[2]OCAMPO!$G52</f>
        <v>0</v>
      </c>
      <c r="E148" s="20">
        <f>[3]OCAMPO!$G52</f>
        <v>0</v>
      </c>
      <c r="F148" s="20">
        <f>[4]OCAMPO!$G52</f>
        <v>0</v>
      </c>
      <c r="G148" s="20">
        <f>[5]OCAMPO!$G52</f>
        <v>0</v>
      </c>
      <c r="H148" s="20">
        <f>[6]OCAMPO!$G52</f>
        <v>0</v>
      </c>
      <c r="I148" s="20">
        <f>[7]OCAMPO!$G52</f>
        <v>0</v>
      </c>
      <c r="J148" s="20">
        <f>[8]OCAMPO!$G52</f>
        <v>0</v>
      </c>
      <c r="K148" s="20">
        <f>[9]OCAMPO!$G52</f>
        <v>0</v>
      </c>
      <c r="L148" s="20">
        <f>[10]OCAMPO!$G52</f>
        <v>0</v>
      </c>
      <c r="M148" s="20">
        <f>[11]OCAMPO!$G52</f>
        <v>0</v>
      </c>
      <c r="N148" s="20">
        <f>[12]OCAMPO!$G52</f>
        <v>0</v>
      </c>
      <c r="O148" s="91">
        <f t="shared" si="38"/>
        <v>0</v>
      </c>
    </row>
    <row r="149" spans="1:15" ht="15" customHeight="1" x14ac:dyDescent="0.2">
      <c r="A149" s="124" t="s">
        <v>97</v>
      </c>
      <c r="B149" s="125"/>
      <c r="C149" s="20">
        <f>[1]OCAMPO!$G53</f>
        <v>0</v>
      </c>
      <c r="D149" s="20">
        <f>[2]OCAMPO!$G53</f>
        <v>0</v>
      </c>
      <c r="E149" s="20">
        <f>[3]OCAMPO!$G53</f>
        <v>0</v>
      </c>
      <c r="F149" s="20">
        <f>[4]OCAMPO!$G53</f>
        <v>0</v>
      </c>
      <c r="G149" s="20">
        <f>[5]OCAMPO!$G53</f>
        <v>0</v>
      </c>
      <c r="H149" s="20">
        <f>[6]OCAMPO!$G53</f>
        <v>1</v>
      </c>
      <c r="I149" s="20">
        <f>[7]OCAMPO!$G53</f>
        <v>0</v>
      </c>
      <c r="J149" s="20">
        <f>[8]OCAMPO!$G53</f>
        <v>2</v>
      </c>
      <c r="K149" s="20">
        <f>[9]OCAMPO!$G53</f>
        <v>0</v>
      </c>
      <c r="L149" s="20">
        <f>[10]OCAMPO!$G53</f>
        <v>0</v>
      </c>
      <c r="M149" s="20">
        <f>[11]OCAMPO!$G53</f>
        <v>0</v>
      </c>
      <c r="N149" s="20">
        <f>[12]OCAMPO!$G53</f>
        <v>0</v>
      </c>
      <c r="O149" s="91">
        <f t="shared" si="38"/>
        <v>3</v>
      </c>
    </row>
    <row r="150" spans="1:15" ht="15.75" customHeight="1" x14ac:dyDescent="0.2">
      <c r="A150" s="130" t="s">
        <v>98</v>
      </c>
      <c r="B150" s="131"/>
      <c r="C150" s="19">
        <f>[1]OCAMPO!$G54</f>
        <v>0</v>
      </c>
      <c r="D150" s="19">
        <f>[2]OCAMPO!$G54</f>
        <v>1</v>
      </c>
      <c r="E150" s="19">
        <f>[3]OCAMPO!$G54</f>
        <v>0</v>
      </c>
      <c r="F150" s="19">
        <f>[4]OCAMPO!$G54</f>
        <v>0</v>
      </c>
      <c r="G150" s="19">
        <f>[5]OCAMPO!$G54</f>
        <v>0</v>
      </c>
      <c r="H150" s="19">
        <f>[6]OCAMPO!$G54</f>
        <v>0</v>
      </c>
      <c r="I150" s="19">
        <f>[7]OCAMPO!$G54</f>
        <v>0</v>
      </c>
      <c r="J150" s="19">
        <f>[8]OCAMPO!$G54</f>
        <v>3</v>
      </c>
      <c r="K150" s="19">
        <f>[9]OCAMPO!$G54</f>
        <v>0</v>
      </c>
      <c r="L150" s="19">
        <f>[10]OCAMPO!$G54</f>
        <v>0</v>
      </c>
      <c r="M150" s="19">
        <f>[11]OCAMPO!$G54</f>
        <v>0</v>
      </c>
      <c r="N150" s="19">
        <f>[12]OCAMPO!$G54</f>
        <v>0</v>
      </c>
      <c r="O150" s="90">
        <f t="shared" si="38"/>
        <v>4</v>
      </c>
    </row>
    <row r="151" spans="1:15" ht="15.75" customHeight="1" x14ac:dyDescent="0.2">
      <c r="A151" s="130" t="s">
        <v>99</v>
      </c>
      <c r="B151" s="131"/>
      <c r="C151" s="19">
        <f>[1]OCAMPO!$G55</f>
        <v>1</v>
      </c>
      <c r="D151" s="19">
        <f>[2]OCAMPO!$G55</f>
        <v>1</v>
      </c>
      <c r="E151" s="19">
        <f>[3]OCAMPO!$G55</f>
        <v>0</v>
      </c>
      <c r="F151" s="19">
        <f>[4]OCAMPO!$G55</f>
        <v>0</v>
      </c>
      <c r="G151" s="19">
        <f>[5]OCAMPO!$G55</f>
        <v>1</v>
      </c>
      <c r="H151" s="19">
        <f>[6]OCAMPO!$G55</f>
        <v>1</v>
      </c>
      <c r="I151" s="19">
        <f>[7]OCAMPO!$G55</f>
        <v>1</v>
      </c>
      <c r="J151" s="19">
        <f>[8]OCAMPO!$G55</f>
        <v>1</v>
      </c>
      <c r="K151" s="19">
        <f>[9]OCAMPO!$G55</f>
        <v>0</v>
      </c>
      <c r="L151" s="19">
        <f>[10]OCAMPO!$G55</f>
        <v>2</v>
      </c>
      <c r="M151" s="19">
        <f>[11]OCAMPO!$G55</f>
        <v>0</v>
      </c>
      <c r="N151" s="19">
        <f>[12]OCAMPO!$G55</f>
        <v>0</v>
      </c>
      <c r="O151" s="90">
        <f t="shared" si="38"/>
        <v>8</v>
      </c>
    </row>
    <row r="152" spans="1:15" ht="15.75" customHeight="1" x14ac:dyDescent="0.2">
      <c r="A152" s="130" t="s">
        <v>100</v>
      </c>
      <c r="B152" s="131"/>
      <c r="C152" s="19">
        <f>[1]OCAMPO!$G56</f>
        <v>60</v>
      </c>
      <c r="D152" s="19">
        <f>[2]OCAMPO!$G56</f>
        <v>53</v>
      </c>
      <c r="E152" s="19">
        <f>[3]OCAMPO!$G56</f>
        <v>97</v>
      </c>
      <c r="F152" s="19">
        <f>[4]OCAMPO!$G56</f>
        <v>56</v>
      </c>
      <c r="G152" s="19">
        <f>[5]OCAMPO!$G56</f>
        <v>82</v>
      </c>
      <c r="H152" s="19">
        <f>[6]OCAMPO!$G56</f>
        <v>85</v>
      </c>
      <c r="I152" s="19">
        <f>[7]OCAMPO!$G56</f>
        <v>41</v>
      </c>
      <c r="J152" s="19">
        <f>[8]OCAMPO!$G56</f>
        <v>92</v>
      </c>
      <c r="K152" s="19">
        <f>[9]OCAMPO!$G56</f>
        <v>71</v>
      </c>
      <c r="L152" s="19">
        <f>[10]OCAMPO!$G56</f>
        <v>65</v>
      </c>
      <c r="M152" s="19">
        <f>[11]OCAMPO!$G56</f>
        <v>78</v>
      </c>
      <c r="N152" s="19">
        <f>[12]OCAMPO!$G56</f>
        <v>31</v>
      </c>
      <c r="O152" s="90">
        <f t="shared" si="38"/>
        <v>811</v>
      </c>
    </row>
    <row r="153" spans="1:15" ht="31.5" customHeight="1" thickBot="1" x14ac:dyDescent="0.25">
      <c r="A153" s="137" t="s">
        <v>101</v>
      </c>
      <c r="B153" s="138"/>
      <c r="C153" s="92">
        <f>[1]OCAMPO!$G57</f>
        <v>0</v>
      </c>
      <c r="D153" s="92">
        <f>[2]OCAMPO!$G57</f>
        <v>0</v>
      </c>
      <c r="E153" s="92">
        <f>[3]OCAMPO!$G57</f>
        <v>0</v>
      </c>
      <c r="F153" s="92">
        <f>[4]OCAMPO!$G57</f>
        <v>0</v>
      </c>
      <c r="G153" s="92">
        <f>[5]OCAMPO!$G57</f>
        <v>0</v>
      </c>
      <c r="H153" s="92">
        <f>[6]OCAMPO!$G57</f>
        <v>0</v>
      </c>
      <c r="I153" s="92">
        <f>[7]OCAMPO!$G57</f>
        <v>0</v>
      </c>
      <c r="J153" s="92">
        <f>[8]OCAMPO!$G57</f>
        <v>947</v>
      </c>
      <c r="K153" s="92">
        <f>[9]OCAMPO!$G57</f>
        <v>284</v>
      </c>
      <c r="L153" s="92">
        <f>[10]OCAMPO!$G57</f>
        <v>0</v>
      </c>
      <c r="M153" s="92">
        <f>[11]OCAMPO!$G57</f>
        <v>0</v>
      </c>
      <c r="N153" s="92">
        <f>[12]OCAMPO!$G57</f>
        <v>0</v>
      </c>
      <c r="O153" s="93">
        <f t="shared" si="38"/>
        <v>1231</v>
      </c>
    </row>
    <row r="156" spans="1:15" x14ac:dyDescent="0.2">
      <c r="A156" s="136" t="s">
        <v>103</v>
      </c>
      <c r="B156" s="136"/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</row>
  </sheetData>
  <mergeCells count="150">
    <mergeCell ref="A151:B151"/>
    <mergeCell ref="A152:B152"/>
    <mergeCell ref="A153:B153"/>
    <mergeCell ref="A146:B146"/>
    <mergeCell ref="A147:B147"/>
    <mergeCell ref="A148:B148"/>
    <mergeCell ref="A149:B149"/>
    <mergeCell ref="A150:B150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32:B132"/>
    <mergeCell ref="A133:B133"/>
    <mergeCell ref="A134:B134"/>
    <mergeCell ref="A135:B135"/>
    <mergeCell ref="A136:B136"/>
    <mergeCell ref="A126:B126"/>
    <mergeCell ref="A127:B127"/>
    <mergeCell ref="A128:B128"/>
    <mergeCell ref="A129:B129"/>
    <mergeCell ref="A130:B130"/>
    <mergeCell ref="A131:B131"/>
    <mergeCell ref="A120:B120"/>
    <mergeCell ref="A121:B121"/>
    <mergeCell ref="A122:B122"/>
    <mergeCell ref="A123:B123"/>
    <mergeCell ref="A124:B124"/>
    <mergeCell ref="A125:B125"/>
    <mergeCell ref="A112:B112"/>
    <mergeCell ref="A113:B113"/>
    <mergeCell ref="A114:B114"/>
    <mergeCell ref="A118:B118"/>
    <mergeCell ref="A119:B119"/>
    <mergeCell ref="A107:B107"/>
    <mergeCell ref="A108:B108"/>
    <mergeCell ref="A109:B109"/>
    <mergeCell ref="A110:B110"/>
    <mergeCell ref="A111:B111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93:B93"/>
    <mergeCell ref="A94:B94"/>
    <mergeCell ref="A95:B95"/>
    <mergeCell ref="A96:B96"/>
    <mergeCell ref="A97:B97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4:B74"/>
    <mergeCell ref="A75:B75"/>
    <mergeCell ref="A76:B76"/>
    <mergeCell ref="A79:B79"/>
    <mergeCell ref="A80:B80"/>
    <mergeCell ref="A69:B69"/>
    <mergeCell ref="A70:B70"/>
    <mergeCell ref="A71:B71"/>
    <mergeCell ref="A72:B72"/>
    <mergeCell ref="A73:B73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55:B55"/>
    <mergeCell ref="A56:B56"/>
    <mergeCell ref="A57:B57"/>
    <mergeCell ref="A58:B58"/>
    <mergeCell ref="A59:B59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6:B36"/>
    <mergeCell ref="A37:B37"/>
    <mergeCell ref="A38:B38"/>
    <mergeCell ref="A40:O40"/>
    <mergeCell ref="A41:B41"/>
    <mergeCell ref="A42:B42"/>
    <mergeCell ref="A31:B31"/>
    <mergeCell ref="A32:B32"/>
    <mergeCell ref="A33:B33"/>
    <mergeCell ref="A34:B34"/>
    <mergeCell ref="A35:B35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56:N156"/>
    <mergeCell ref="A1:N1"/>
    <mergeCell ref="A2:N2"/>
    <mergeCell ref="A78:O78"/>
    <mergeCell ref="A117:O117"/>
    <mergeCell ref="A5:B5"/>
    <mergeCell ref="A6:B6"/>
    <mergeCell ref="A7:B7"/>
    <mergeCell ref="A8:B8"/>
    <mergeCell ref="A9:B9"/>
    <mergeCell ref="A10:B10"/>
    <mergeCell ref="A3:B3"/>
    <mergeCell ref="A4:B4"/>
    <mergeCell ref="A17:B17"/>
    <mergeCell ref="A18:B18"/>
    <mergeCell ref="A19:B19"/>
    <mergeCell ref="A20:B20"/>
    <mergeCell ref="A21:B21"/>
    <mergeCell ref="A11:B11"/>
    <mergeCell ref="A12:B12"/>
    <mergeCell ref="A13:B13"/>
    <mergeCell ref="A14:B14"/>
    <mergeCell ref="A15:B15"/>
    <mergeCell ref="A16:B16"/>
  </mergeCells>
  <printOptions horizontalCentered="1"/>
  <pageMargins left="0.9055118110236221" right="0.70866141732283472" top="0.94488188976377963" bottom="0.94488188976377963" header="0.31496062992125984" footer="0.31496062992125984"/>
  <pageSetup scale="65" orientation="landscape" r:id="rId1"/>
  <headerFooter>
    <oddHeader>&amp;L&amp;G&amp;C&amp;"Century Gothic,Negrita"&amp;12PODER JUDICIAL DEL ESTADO DE TLAXCALA
CONTRALORÍA&amp;R&amp;G&amp;K00+000____</oddHeader>
    <oddFooter>&amp;L&amp;"Century Gothic,Normal"&amp;10Fecha de Actualización: 06/03/2017
Fecha de Validación: 06/03/2017
Área Responsable de la Información: Contraloría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C00000"/>
  </sheetPr>
  <dimension ref="A1:Q156"/>
  <sheetViews>
    <sheetView zoomScale="89" zoomScaleNormal="89" workbookViewId="0">
      <selection activeCell="A40" sqref="A40:O40"/>
    </sheetView>
  </sheetViews>
  <sheetFormatPr baseColWidth="10" defaultColWidth="0" defaultRowHeight="14.25" x14ac:dyDescent="0.2"/>
  <cols>
    <col min="1" max="1" width="20.42578125" style="14" customWidth="1"/>
    <col min="2" max="2" width="28.7109375" style="14" customWidth="1"/>
    <col min="3" max="3" width="9.7109375" style="14" customWidth="1"/>
    <col min="4" max="10" width="9.7109375" style="1" customWidth="1"/>
    <col min="11" max="14" width="9.7109375" style="7" customWidth="1"/>
    <col min="15" max="15" width="9.7109375" style="1" customWidth="1"/>
    <col min="16" max="16" width="11.42578125" style="1" customWidth="1"/>
    <col min="17" max="17" width="0" style="1" hidden="1" customWidth="1"/>
    <col min="18" max="16384" width="11.42578125" style="1" hidden="1"/>
  </cols>
  <sheetData>
    <row r="1" spans="1:15" ht="27" customHeight="1" x14ac:dyDescent="0.25">
      <c r="A1" s="142" t="s">
        <v>55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1:15" ht="18" customHeight="1" thickBot="1" x14ac:dyDescent="0.25">
      <c r="A2" s="143" t="s">
        <v>54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15" ht="30" customHeight="1" x14ac:dyDescent="0.2">
      <c r="A3" s="119" t="s">
        <v>56</v>
      </c>
      <c r="B3" s="120"/>
      <c r="C3" s="73" t="s">
        <v>57</v>
      </c>
      <c r="D3" s="73" t="s">
        <v>58</v>
      </c>
      <c r="E3" s="73" t="s">
        <v>59</v>
      </c>
      <c r="F3" s="73" t="s">
        <v>60</v>
      </c>
      <c r="G3" s="73" t="s">
        <v>61</v>
      </c>
      <c r="H3" s="73" t="s">
        <v>62</v>
      </c>
      <c r="I3" s="73" t="s">
        <v>63</v>
      </c>
      <c r="J3" s="73" t="s">
        <v>64</v>
      </c>
      <c r="K3" s="73" t="s">
        <v>65</v>
      </c>
      <c r="L3" s="73" t="s">
        <v>66</v>
      </c>
      <c r="M3" s="73" t="s">
        <v>67</v>
      </c>
      <c r="N3" s="73" t="s">
        <v>68</v>
      </c>
      <c r="O3" s="74" t="s">
        <v>69</v>
      </c>
    </row>
    <row r="4" spans="1:15" ht="15.75" customHeight="1" x14ac:dyDescent="0.2">
      <c r="A4" s="104" t="s">
        <v>70</v>
      </c>
      <c r="B4" s="105"/>
      <c r="C4" s="17">
        <f t="shared" ref="C4:N4" si="0">+C42+C80+C119</f>
        <v>115</v>
      </c>
      <c r="D4" s="17">
        <f t="shared" si="0"/>
        <v>120</v>
      </c>
      <c r="E4" s="17">
        <f t="shared" si="0"/>
        <v>137</v>
      </c>
      <c r="F4" s="17">
        <f t="shared" si="0"/>
        <v>107</v>
      </c>
      <c r="G4" s="17">
        <f t="shared" si="0"/>
        <v>128</v>
      </c>
      <c r="H4" s="17">
        <f t="shared" si="0"/>
        <v>129</v>
      </c>
      <c r="I4" s="17">
        <f t="shared" si="0"/>
        <v>76</v>
      </c>
      <c r="J4" s="17">
        <f t="shared" si="0"/>
        <v>121</v>
      </c>
      <c r="K4" s="17">
        <f t="shared" si="0"/>
        <v>91</v>
      </c>
      <c r="L4" s="17">
        <f t="shared" si="0"/>
        <v>132</v>
      </c>
      <c r="M4" s="17">
        <f t="shared" si="0"/>
        <v>92</v>
      </c>
      <c r="N4" s="17">
        <f t="shared" si="0"/>
        <v>50</v>
      </c>
      <c r="O4" s="95">
        <f>SUM(C4:N4)</f>
        <v>1298</v>
      </c>
    </row>
    <row r="5" spans="1:15" ht="15.75" customHeight="1" x14ac:dyDescent="0.2">
      <c r="A5" s="104" t="s">
        <v>71</v>
      </c>
      <c r="B5" s="105"/>
      <c r="C5" s="17">
        <f t="shared" ref="C5:N5" si="1">+C43+C81+C120</f>
        <v>115</v>
      </c>
      <c r="D5" s="17">
        <f t="shared" si="1"/>
        <v>119</v>
      </c>
      <c r="E5" s="17">
        <f t="shared" si="1"/>
        <v>131</v>
      </c>
      <c r="F5" s="17">
        <f t="shared" si="1"/>
        <v>107</v>
      </c>
      <c r="G5" s="17">
        <f t="shared" si="1"/>
        <v>128</v>
      </c>
      <c r="H5" s="17">
        <f t="shared" si="1"/>
        <v>129</v>
      </c>
      <c r="I5" s="17">
        <f t="shared" si="1"/>
        <v>76</v>
      </c>
      <c r="J5" s="17">
        <f t="shared" si="1"/>
        <v>121</v>
      </c>
      <c r="K5" s="17">
        <f t="shared" si="1"/>
        <v>91</v>
      </c>
      <c r="L5" s="17">
        <f t="shared" si="1"/>
        <v>132</v>
      </c>
      <c r="M5" s="17">
        <f t="shared" si="1"/>
        <v>92</v>
      </c>
      <c r="N5" s="17">
        <f t="shared" si="1"/>
        <v>50</v>
      </c>
      <c r="O5" s="95">
        <f t="shared" ref="O5:O38" si="2">SUM(C5:N5)</f>
        <v>1291</v>
      </c>
    </row>
    <row r="6" spans="1:15" ht="15.75" customHeight="1" x14ac:dyDescent="0.2">
      <c r="A6" s="104" t="s">
        <v>76</v>
      </c>
      <c r="B6" s="105"/>
      <c r="C6" s="19">
        <f t="shared" ref="C6:N6" si="3">+C44+C82+C121</f>
        <v>1</v>
      </c>
      <c r="D6" s="19">
        <f t="shared" si="3"/>
        <v>3</v>
      </c>
      <c r="E6" s="19">
        <f t="shared" si="3"/>
        <v>0</v>
      </c>
      <c r="F6" s="19">
        <f t="shared" si="3"/>
        <v>3</v>
      </c>
      <c r="G6" s="19">
        <f t="shared" si="3"/>
        <v>3</v>
      </c>
      <c r="H6" s="19">
        <f t="shared" si="3"/>
        <v>2</v>
      </c>
      <c r="I6" s="19">
        <f t="shared" si="3"/>
        <v>2</v>
      </c>
      <c r="J6" s="19">
        <f t="shared" si="3"/>
        <v>7</v>
      </c>
      <c r="K6" s="19">
        <f t="shared" si="3"/>
        <v>2</v>
      </c>
      <c r="L6" s="19">
        <f t="shared" si="3"/>
        <v>3</v>
      </c>
      <c r="M6" s="19">
        <f t="shared" si="3"/>
        <v>3</v>
      </c>
      <c r="N6" s="19">
        <f t="shared" si="3"/>
        <v>0</v>
      </c>
      <c r="O6" s="90">
        <f t="shared" si="2"/>
        <v>29</v>
      </c>
    </row>
    <row r="7" spans="1:15" ht="15.75" customHeight="1" x14ac:dyDescent="0.2">
      <c r="A7" s="104" t="s">
        <v>72</v>
      </c>
      <c r="B7" s="105"/>
      <c r="C7" s="19">
        <f t="shared" ref="C7:N7" si="4">+C45+C83+C122</f>
        <v>0</v>
      </c>
      <c r="D7" s="19">
        <f t="shared" si="4"/>
        <v>3</v>
      </c>
      <c r="E7" s="19">
        <f t="shared" si="4"/>
        <v>3</v>
      </c>
      <c r="F7" s="19">
        <f t="shared" si="4"/>
        <v>3</v>
      </c>
      <c r="G7" s="19">
        <f t="shared" si="4"/>
        <v>1</v>
      </c>
      <c r="H7" s="19">
        <f t="shared" si="4"/>
        <v>6</v>
      </c>
      <c r="I7" s="19">
        <f t="shared" si="4"/>
        <v>0</v>
      </c>
      <c r="J7" s="19">
        <f t="shared" si="4"/>
        <v>5</v>
      </c>
      <c r="K7" s="19">
        <f t="shared" si="4"/>
        <v>4</v>
      </c>
      <c r="L7" s="19">
        <f t="shared" si="4"/>
        <v>4</v>
      </c>
      <c r="M7" s="19">
        <f t="shared" si="4"/>
        <v>6</v>
      </c>
      <c r="N7" s="19">
        <f t="shared" si="4"/>
        <v>0</v>
      </c>
      <c r="O7" s="90">
        <f t="shared" si="2"/>
        <v>35</v>
      </c>
    </row>
    <row r="8" spans="1:15" ht="15.75" customHeight="1" x14ac:dyDescent="0.2">
      <c r="A8" s="104" t="s">
        <v>77</v>
      </c>
      <c r="B8" s="105"/>
      <c r="C8" s="19">
        <f t="shared" ref="C8:N8" si="5">+C46+C84+C123</f>
        <v>1</v>
      </c>
      <c r="D8" s="19">
        <f t="shared" si="5"/>
        <v>1</v>
      </c>
      <c r="E8" s="19">
        <f t="shared" si="5"/>
        <v>0</v>
      </c>
      <c r="F8" s="19">
        <f t="shared" si="5"/>
        <v>0</v>
      </c>
      <c r="G8" s="19">
        <f t="shared" si="5"/>
        <v>0</v>
      </c>
      <c r="H8" s="19">
        <f t="shared" si="5"/>
        <v>0</v>
      </c>
      <c r="I8" s="19">
        <f t="shared" si="5"/>
        <v>0</v>
      </c>
      <c r="J8" s="19">
        <f t="shared" si="5"/>
        <v>0</v>
      </c>
      <c r="K8" s="19">
        <f t="shared" si="5"/>
        <v>0</v>
      </c>
      <c r="L8" s="19">
        <f t="shared" si="5"/>
        <v>0</v>
      </c>
      <c r="M8" s="19">
        <f t="shared" si="5"/>
        <v>0</v>
      </c>
      <c r="N8" s="19">
        <f t="shared" si="5"/>
        <v>0</v>
      </c>
      <c r="O8" s="90">
        <f t="shared" si="2"/>
        <v>2</v>
      </c>
    </row>
    <row r="9" spans="1:15" ht="15.75" customHeight="1" x14ac:dyDescent="0.2">
      <c r="A9" s="104" t="s">
        <v>73</v>
      </c>
      <c r="B9" s="105"/>
      <c r="C9" s="19">
        <f t="shared" ref="C9:N9" si="6">+C47+C85+C124</f>
        <v>0</v>
      </c>
      <c r="D9" s="19">
        <f t="shared" si="6"/>
        <v>0</v>
      </c>
      <c r="E9" s="19">
        <f t="shared" si="6"/>
        <v>0</v>
      </c>
      <c r="F9" s="19">
        <f t="shared" si="6"/>
        <v>0</v>
      </c>
      <c r="G9" s="19">
        <f t="shared" si="6"/>
        <v>1</v>
      </c>
      <c r="H9" s="19">
        <f t="shared" si="6"/>
        <v>0</v>
      </c>
      <c r="I9" s="19">
        <f t="shared" si="6"/>
        <v>0</v>
      </c>
      <c r="J9" s="19">
        <f t="shared" si="6"/>
        <v>0</v>
      </c>
      <c r="K9" s="19">
        <f t="shared" si="6"/>
        <v>0</v>
      </c>
      <c r="L9" s="19">
        <f t="shared" si="6"/>
        <v>0</v>
      </c>
      <c r="M9" s="19">
        <f t="shared" si="6"/>
        <v>0</v>
      </c>
      <c r="N9" s="19">
        <f t="shared" si="6"/>
        <v>0</v>
      </c>
      <c r="O9" s="90">
        <f t="shared" si="2"/>
        <v>1</v>
      </c>
    </row>
    <row r="10" spans="1:15" ht="15.75" customHeight="1" x14ac:dyDescent="0.2">
      <c r="A10" s="104" t="s">
        <v>74</v>
      </c>
      <c r="B10" s="105"/>
      <c r="C10" s="19">
        <f t="shared" ref="C10:N10" si="7">+C48+C86+C125</f>
        <v>0</v>
      </c>
      <c r="D10" s="19">
        <f t="shared" si="7"/>
        <v>0</v>
      </c>
      <c r="E10" s="19">
        <f t="shared" si="7"/>
        <v>0</v>
      </c>
      <c r="F10" s="19">
        <f t="shared" si="7"/>
        <v>0</v>
      </c>
      <c r="G10" s="19">
        <f t="shared" si="7"/>
        <v>0</v>
      </c>
      <c r="H10" s="19">
        <f t="shared" si="7"/>
        <v>0</v>
      </c>
      <c r="I10" s="19">
        <f t="shared" si="7"/>
        <v>0</v>
      </c>
      <c r="J10" s="19">
        <f t="shared" si="7"/>
        <v>0</v>
      </c>
      <c r="K10" s="19">
        <f t="shared" si="7"/>
        <v>0</v>
      </c>
      <c r="L10" s="19">
        <f t="shared" si="7"/>
        <v>0</v>
      </c>
      <c r="M10" s="19">
        <f t="shared" si="7"/>
        <v>0</v>
      </c>
      <c r="N10" s="19">
        <f t="shared" si="7"/>
        <v>0</v>
      </c>
      <c r="O10" s="90">
        <f t="shared" si="2"/>
        <v>0</v>
      </c>
    </row>
    <row r="11" spans="1:15" ht="15.75" customHeight="1" x14ac:dyDescent="0.2">
      <c r="A11" s="104" t="s">
        <v>75</v>
      </c>
      <c r="B11" s="105"/>
      <c r="C11" s="19">
        <f t="shared" ref="C11:N11" si="8">+C49+C87+C126</f>
        <v>10</v>
      </c>
      <c r="D11" s="19">
        <f t="shared" si="8"/>
        <v>10</v>
      </c>
      <c r="E11" s="19">
        <f t="shared" si="8"/>
        <v>16</v>
      </c>
      <c r="F11" s="19">
        <f t="shared" si="8"/>
        <v>14</v>
      </c>
      <c r="G11" s="19">
        <f t="shared" si="8"/>
        <v>11</v>
      </c>
      <c r="H11" s="19">
        <f t="shared" si="8"/>
        <v>19</v>
      </c>
      <c r="I11" s="19">
        <f t="shared" si="8"/>
        <v>3</v>
      </c>
      <c r="J11" s="19">
        <f t="shared" si="8"/>
        <v>18</v>
      </c>
      <c r="K11" s="19">
        <f t="shared" si="8"/>
        <v>12</v>
      </c>
      <c r="L11" s="19">
        <f t="shared" si="8"/>
        <v>14</v>
      </c>
      <c r="M11" s="19">
        <f t="shared" si="8"/>
        <v>13</v>
      </c>
      <c r="N11" s="19">
        <f t="shared" si="8"/>
        <v>7</v>
      </c>
      <c r="O11" s="90">
        <f t="shared" si="2"/>
        <v>147</v>
      </c>
    </row>
    <row r="12" spans="1:15" ht="15.75" customHeight="1" x14ac:dyDescent="0.2">
      <c r="A12" s="104" t="s">
        <v>78</v>
      </c>
      <c r="B12" s="105"/>
      <c r="C12" s="19">
        <f t="shared" ref="C12:N12" si="9">+C50+C88+C127</f>
        <v>12</v>
      </c>
      <c r="D12" s="19">
        <f t="shared" si="9"/>
        <v>11</v>
      </c>
      <c r="E12" s="19">
        <f t="shared" si="9"/>
        <v>10</v>
      </c>
      <c r="F12" s="19">
        <f t="shared" si="9"/>
        <v>12</v>
      </c>
      <c r="G12" s="19">
        <f t="shared" si="9"/>
        <v>7</v>
      </c>
      <c r="H12" s="19">
        <f t="shared" si="9"/>
        <v>8</v>
      </c>
      <c r="I12" s="19">
        <f t="shared" si="9"/>
        <v>3</v>
      </c>
      <c r="J12" s="19">
        <f t="shared" si="9"/>
        <v>5</v>
      </c>
      <c r="K12" s="19">
        <f t="shared" si="9"/>
        <v>10</v>
      </c>
      <c r="L12" s="19">
        <f t="shared" si="9"/>
        <v>11</v>
      </c>
      <c r="M12" s="19">
        <f t="shared" si="9"/>
        <v>15</v>
      </c>
      <c r="N12" s="19">
        <f t="shared" si="9"/>
        <v>8</v>
      </c>
      <c r="O12" s="90">
        <f t="shared" si="2"/>
        <v>112</v>
      </c>
    </row>
    <row r="13" spans="1:15" ht="15.75" customHeight="1" x14ac:dyDescent="0.2">
      <c r="A13" s="104" t="s">
        <v>79</v>
      </c>
      <c r="B13" s="105"/>
      <c r="C13" s="19">
        <f t="shared" ref="C13:N13" si="10">+C51+C89+C128</f>
        <v>9</v>
      </c>
      <c r="D13" s="19">
        <f t="shared" si="10"/>
        <v>10</v>
      </c>
      <c r="E13" s="19">
        <f t="shared" si="10"/>
        <v>9</v>
      </c>
      <c r="F13" s="19">
        <f t="shared" si="10"/>
        <v>7</v>
      </c>
      <c r="G13" s="19">
        <f t="shared" si="10"/>
        <v>13</v>
      </c>
      <c r="H13" s="19">
        <f t="shared" si="10"/>
        <v>15</v>
      </c>
      <c r="I13" s="19">
        <f t="shared" si="10"/>
        <v>4</v>
      </c>
      <c r="J13" s="19">
        <f t="shared" si="10"/>
        <v>11</v>
      </c>
      <c r="K13" s="19">
        <f t="shared" si="10"/>
        <v>7</v>
      </c>
      <c r="L13" s="19">
        <f t="shared" si="10"/>
        <v>9</v>
      </c>
      <c r="M13" s="19">
        <f t="shared" si="10"/>
        <v>4</v>
      </c>
      <c r="N13" s="19">
        <f t="shared" si="10"/>
        <v>4</v>
      </c>
      <c r="O13" s="90">
        <f t="shared" si="2"/>
        <v>102</v>
      </c>
    </row>
    <row r="14" spans="1:15" ht="15.75" customHeight="1" x14ac:dyDescent="0.2">
      <c r="A14" s="104" t="s">
        <v>80</v>
      </c>
      <c r="B14" s="105"/>
      <c r="C14" s="19">
        <f t="shared" ref="C14:N14" si="11">+C52+C90+C129</f>
        <v>0</v>
      </c>
      <c r="D14" s="19">
        <f t="shared" si="11"/>
        <v>5</v>
      </c>
      <c r="E14" s="19">
        <f t="shared" si="11"/>
        <v>3</v>
      </c>
      <c r="F14" s="19">
        <f t="shared" si="11"/>
        <v>15</v>
      </c>
      <c r="G14" s="19">
        <f t="shared" si="11"/>
        <v>13</v>
      </c>
      <c r="H14" s="19">
        <f t="shared" si="11"/>
        <v>3</v>
      </c>
      <c r="I14" s="19">
        <f t="shared" si="11"/>
        <v>5</v>
      </c>
      <c r="J14" s="19">
        <f t="shared" si="11"/>
        <v>7</v>
      </c>
      <c r="K14" s="19">
        <f t="shared" si="11"/>
        <v>86</v>
      </c>
      <c r="L14" s="19">
        <f t="shared" si="11"/>
        <v>15</v>
      </c>
      <c r="M14" s="19">
        <f t="shared" si="11"/>
        <v>16</v>
      </c>
      <c r="N14" s="19">
        <f t="shared" si="11"/>
        <v>7</v>
      </c>
      <c r="O14" s="90">
        <f t="shared" si="2"/>
        <v>175</v>
      </c>
    </row>
    <row r="15" spans="1:15" ht="15.75" customHeight="1" x14ac:dyDescent="0.2">
      <c r="A15" s="104" t="s">
        <v>81</v>
      </c>
      <c r="B15" s="105"/>
      <c r="C15" s="19">
        <f t="shared" ref="C15:N15" si="12">+C53+C91+C130</f>
        <v>833</v>
      </c>
      <c r="D15" s="19">
        <f t="shared" si="12"/>
        <v>887</v>
      </c>
      <c r="E15" s="19">
        <f t="shared" si="12"/>
        <v>934</v>
      </c>
      <c r="F15" s="19">
        <f t="shared" si="12"/>
        <v>381</v>
      </c>
      <c r="G15" s="19">
        <f t="shared" si="12"/>
        <v>997</v>
      </c>
      <c r="H15" s="19">
        <f t="shared" si="12"/>
        <v>890</v>
      </c>
      <c r="I15" s="19">
        <f t="shared" si="12"/>
        <v>193</v>
      </c>
      <c r="J15" s="19">
        <f t="shared" si="12"/>
        <v>1093</v>
      </c>
      <c r="K15" s="19">
        <f t="shared" si="12"/>
        <v>786</v>
      </c>
      <c r="L15" s="19">
        <f t="shared" si="12"/>
        <v>1160</v>
      </c>
      <c r="M15" s="19">
        <f t="shared" si="12"/>
        <v>869</v>
      </c>
      <c r="N15" s="19">
        <f t="shared" si="12"/>
        <v>486</v>
      </c>
      <c r="O15" s="90">
        <f t="shared" si="2"/>
        <v>9509</v>
      </c>
    </row>
    <row r="16" spans="1:15" ht="15.75" customHeight="1" x14ac:dyDescent="0.2">
      <c r="A16" s="104" t="s">
        <v>82</v>
      </c>
      <c r="B16" s="105"/>
      <c r="C16" s="19">
        <f t="shared" ref="C16:N16" si="13">+C54+C92+C131</f>
        <v>0</v>
      </c>
      <c r="D16" s="19">
        <f t="shared" si="13"/>
        <v>16</v>
      </c>
      <c r="E16" s="19">
        <f t="shared" si="13"/>
        <v>24</v>
      </c>
      <c r="F16" s="19">
        <f t="shared" si="13"/>
        <v>19</v>
      </c>
      <c r="G16" s="19">
        <f t="shared" si="13"/>
        <v>34</v>
      </c>
      <c r="H16" s="19">
        <f t="shared" si="13"/>
        <v>122</v>
      </c>
      <c r="I16" s="19">
        <f t="shared" si="13"/>
        <v>10</v>
      </c>
      <c r="J16" s="19">
        <f t="shared" si="13"/>
        <v>15</v>
      </c>
      <c r="K16" s="19">
        <f t="shared" si="13"/>
        <v>17</v>
      </c>
      <c r="L16" s="19">
        <f t="shared" si="13"/>
        <v>15</v>
      </c>
      <c r="M16" s="19">
        <f t="shared" si="13"/>
        <v>16</v>
      </c>
      <c r="N16" s="19">
        <f t="shared" si="13"/>
        <v>15</v>
      </c>
      <c r="O16" s="90">
        <f t="shared" si="2"/>
        <v>303</v>
      </c>
    </row>
    <row r="17" spans="1:15" ht="15.75" customHeight="1" x14ac:dyDescent="0.2">
      <c r="A17" s="104" t="s">
        <v>83</v>
      </c>
      <c r="B17" s="105"/>
      <c r="C17" s="19">
        <f t="shared" ref="C17:N17" si="14">+C55+C93+C132</f>
        <v>24</v>
      </c>
      <c r="D17" s="19">
        <f t="shared" si="14"/>
        <v>31</v>
      </c>
      <c r="E17" s="19">
        <f t="shared" si="14"/>
        <v>49</v>
      </c>
      <c r="F17" s="19">
        <f t="shared" si="14"/>
        <v>52</v>
      </c>
      <c r="G17" s="19">
        <f t="shared" si="14"/>
        <v>46</v>
      </c>
      <c r="H17" s="19">
        <f t="shared" si="14"/>
        <v>122</v>
      </c>
      <c r="I17" s="19">
        <f t="shared" si="14"/>
        <v>18</v>
      </c>
      <c r="J17" s="19">
        <f t="shared" si="14"/>
        <v>52</v>
      </c>
      <c r="K17" s="19">
        <f t="shared" si="14"/>
        <v>44</v>
      </c>
      <c r="L17" s="19">
        <f t="shared" si="14"/>
        <v>40</v>
      </c>
      <c r="M17" s="19">
        <f t="shared" si="14"/>
        <v>51</v>
      </c>
      <c r="N17" s="19">
        <f t="shared" si="14"/>
        <v>66</v>
      </c>
      <c r="O17" s="90">
        <f t="shared" si="2"/>
        <v>595</v>
      </c>
    </row>
    <row r="18" spans="1:15" ht="15" customHeight="1" x14ac:dyDescent="0.2">
      <c r="A18" s="108" t="s">
        <v>84</v>
      </c>
      <c r="B18" s="109"/>
      <c r="C18" s="20">
        <f t="shared" ref="C18:N18" si="15">+C56+C94+C133</f>
        <v>23</v>
      </c>
      <c r="D18" s="20">
        <f t="shared" si="15"/>
        <v>30</v>
      </c>
      <c r="E18" s="20">
        <f t="shared" si="15"/>
        <v>46</v>
      </c>
      <c r="F18" s="20">
        <f t="shared" si="15"/>
        <v>52</v>
      </c>
      <c r="G18" s="20">
        <f t="shared" si="15"/>
        <v>40</v>
      </c>
      <c r="H18" s="20">
        <f t="shared" si="15"/>
        <v>93</v>
      </c>
      <c r="I18" s="20">
        <f t="shared" si="15"/>
        <v>17</v>
      </c>
      <c r="J18" s="20">
        <f t="shared" si="15"/>
        <v>48</v>
      </c>
      <c r="K18" s="20">
        <f t="shared" si="15"/>
        <v>42</v>
      </c>
      <c r="L18" s="20">
        <f t="shared" si="15"/>
        <v>33</v>
      </c>
      <c r="M18" s="20">
        <f t="shared" si="15"/>
        <v>50</v>
      </c>
      <c r="N18" s="20">
        <f t="shared" si="15"/>
        <v>66</v>
      </c>
      <c r="O18" s="91">
        <f t="shared" si="2"/>
        <v>540</v>
      </c>
    </row>
    <row r="19" spans="1:15" ht="15" customHeight="1" x14ac:dyDescent="0.2">
      <c r="A19" s="108" t="s">
        <v>85</v>
      </c>
      <c r="B19" s="109"/>
      <c r="C19" s="20">
        <f t="shared" ref="C19:N19" si="16">+C57+C95+C134</f>
        <v>1</v>
      </c>
      <c r="D19" s="20">
        <f t="shared" si="16"/>
        <v>1</v>
      </c>
      <c r="E19" s="20">
        <f t="shared" si="16"/>
        <v>3</v>
      </c>
      <c r="F19" s="20">
        <f t="shared" si="16"/>
        <v>0</v>
      </c>
      <c r="G19" s="20">
        <f t="shared" si="16"/>
        <v>6</v>
      </c>
      <c r="H19" s="20">
        <f t="shared" si="16"/>
        <v>29</v>
      </c>
      <c r="I19" s="20">
        <f t="shared" si="16"/>
        <v>1</v>
      </c>
      <c r="J19" s="20">
        <f t="shared" si="16"/>
        <v>4</v>
      </c>
      <c r="K19" s="20">
        <f t="shared" si="16"/>
        <v>2</v>
      </c>
      <c r="L19" s="20">
        <f t="shared" si="16"/>
        <v>7</v>
      </c>
      <c r="M19" s="20">
        <f t="shared" si="16"/>
        <v>1</v>
      </c>
      <c r="N19" s="20">
        <f t="shared" si="16"/>
        <v>0</v>
      </c>
      <c r="O19" s="91">
        <f t="shared" si="2"/>
        <v>55</v>
      </c>
    </row>
    <row r="20" spans="1:15" ht="31.5" customHeight="1" x14ac:dyDescent="0.2">
      <c r="A20" s="104" t="s">
        <v>86</v>
      </c>
      <c r="B20" s="105"/>
      <c r="C20" s="19">
        <f t="shared" ref="C20:N20" si="17">+C58+C96+C135</f>
        <v>132</v>
      </c>
      <c r="D20" s="19">
        <f t="shared" si="17"/>
        <v>84</v>
      </c>
      <c r="E20" s="19">
        <f t="shared" si="17"/>
        <v>0</v>
      </c>
      <c r="F20" s="19">
        <f t="shared" si="17"/>
        <v>41</v>
      </c>
      <c r="G20" s="19">
        <f t="shared" si="17"/>
        <v>39</v>
      </c>
      <c r="H20" s="19">
        <f t="shared" si="17"/>
        <v>0</v>
      </c>
      <c r="I20" s="19">
        <f t="shared" si="17"/>
        <v>21</v>
      </c>
      <c r="J20" s="19">
        <f t="shared" si="17"/>
        <v>81</v>
      </c>
      <c r="K20" s="19">
        <f t="shared" si="17"/>
        <v>65</v>
      </c>
      <c r="L20" s="19">
        <f t="shared" si="17"/>
        <v>57</v>
      </c>
      <c r="M20" s="19">
        <f t="shared" si="17"/>
        <v>48</v>
      </c>
      <c r="N20" s="19">
        <f t="shared" si="17"/>
        <v>35</v>
      </c>
      <c r="O20" s="90">
        <f>J20</f>
        <v>81</v>
      </c>
    </row>
    <row r="21" spans="1:15" ht="15.75" customHeight="1" x14ac:dyDescent="0.2">
      <c r="A21" s="104" t="s">
        <v>87</v>
      </c>
      <c r="B21" s="105"/>
      <c r="C21" s="19">
        <f t="shared" ref="C21:N21" si="18">+C59+C97+C136</f>
        <v>175</v>
      </c>
      <c r="D21" s="19">
        <f t="shared" si="18"/>
        <v>6</v>
      </c>
      <c r="E21" s="19">
        <f t="shared" si="18"/>
        <v>35</v>
      </c>
      <c r="F21" s="19">
        <f t="shared" si="18"/>
        <v>3</v>
      </c>
      <c r="G21" s="19">
        <f t="shared" si="18"/>
        <v>125</v>
      </c>
      <c r="H21" s="19">
        <f t="shared" si="18"/>
        <v>29</v>
      </c>
      <c r="I21" s="19">
        <f t="shared" si="18"/>
        <v>20</v>
      </c>
      <c r="J21" s="19">
        <f t="shared" si="18"/>
        <v>4</v>
      </c>
      <c r="K21" s="19">
        <f t="shared" si="18"/>
        <v>7</v>
      </c>
      <c r="L21" s="19">
        <f t="shared" si="18"/>
        <v>0</v>
      </c>
      <c r="M21" s="19">
        <f t="shared" si="18"/>
        <v>0</v>
      </c>
      <c r="N21" s="19">
        <f t="shared" si="18"/>
        <v>10</v>
      </c>
      <c r="O21" s="90">
        <f t="shared" si="2"/>
        <v>414</v>
      </c>
    </row>
    <row r="22" spans="1:15" ht="15.75" customHeight="1" x14ac:dyDescent="0.2">
      <c r="A22" s="104" t="s">
        <v>88</v>
      </c>
      <c r="B22" s="105"/>
      <c r="C22" s="19">
        <f t="shared" ref="C22:N22" si="19">+C60+C98+C137</f>
        <v>0</v>
      </c>
      <c r="D22" s="19">
        <f t="shared" si="19"/>
        <v>1</v>
      </c>
      <c r="E22" s="19">
        <f t="shared" si="19"/>
        <v>3</v>
      </c>
      <c r="F22" s="19">
        <f t="shared" si="19"/>
        <v>2</v>
      </c>
      <c r="G22" s="19">
        <f t="shared" si="19"/>
        <v>4</v>
      </c>
      <c r="H22" s="19">
        <f t="shared" si="19"/>
        <v>4</v>
      </c>
      <c r="I22" s="19">
        <f t="shared" si="19"/>
        <v>3</v>
      </c>
      <c r="J22" s="19">
        <f t="shared" si="19"/>
        <v>6</v>
      </c>
      <c r="K22" s="19">
        <f t="shared" si="19"/>
        <v>3</v>
      </c>
      <c r="L22" s="19">
        <f t="shared" si="19"/>
        <v>3</v>
      </c>
      <c r="M22" s="19">
        <f t="shared" si="19"/>
        <v>3</v>
      </c>
      <c r="N22" s="19">
        <f t="shared" si="19"/>
        <v>3</v>
      </c>
      <c r="O22" s="90">
        <f t="shared" si="2"/>
        <v>35</v>
      </c>
    </row>
    <row r="23" spans="1:15" ht="15.75" customHeight="1" x14ac:dyDescent="0.2">
      <c r="A23" s="104" t="s">
        <v>89</v>
      </c>
      <c r="B23" s="105"/>
      <c r="C23" s="19">
        <f t="shared" ref="C23:N23" si="20">+C61+C99+C138</f>
        <v>0</v>
      </c>
      <c r="D23" s="19">
        <f t="shared" si="20"/>
        <v>3</v>
      </c>
      <c r="E23" s="19">
        <f t="shared" si="20"/>
        <v>0</v>
      </c>
      <c r="F23" s="19">
        <f t="shared" si="20"/>
        <v>0</v>
      </c>
      <c r="G23" s="19">
        <f t="shared" si="20"/>
        <v>0</v>
      </c>
      <c r="H23" s="19">
        <f t="shared" si="20"/>
        <v>45</v>
      </c>
      <c r="I23" s="19">
        <f t="shared" si="20"/>
        <v>0</v>
      </c>
      <c r="J23" s="19">
        <f t="shared" si="20"/>
        <v>0</v>
      </c>
      <c r="K23" s="19">
        <f t="shared" si="20"/>
        <v>0</v>
      </c>
      <c r="L23" s="19">
        <f t="shared" si="20"/>
        <v>0</v>
      </c>
      <c r="M23" s="19">
        <f t="shared" si="20"/>
        <v>0</v>
      </c>
      <c r="N23" s="19">
        <f t="shared" si="20"/>
        <v>15</v>
      </c>
      <c r="O23" s="90">
        <f t="shared" si="2"/>
        <v>63</v>
      </c>
    </row>
    <row r="24" spans="1:15" ht="15.75" customHeight="1" x14ac:dyDescent="0.2">
      <c r="A24" s="104" t="s">
        <v>90</v>
      </c>
      <c r="B24" s="105"/>
      <c r="C24" s="19">
        <f t="shared" ref="C24:N24" si="21">+C62+C100+C139</f>
        <v>0</v>
      </c>
      <c r="D24" s="19">
        <f t="shared" si="21"/>
        <v>0</v>
      </c>
      <c r="E24" s="19">
        <f t="shared" si="21"/>
        <v>0</v>
      </c>
      <c r="F24" s="19">
        <f t="shared" si="21"/>
        <v>0</v>
      </c>
      <c r="G24" s="19">
        <f t="shared" si="21"/>
        <v>0</v>
      </c>
      <c r="H24" s="19">
        <f t="shared" si="21"/>
        <v>1</v>
      </c>
      <c r="I24" s="19">
        <f t="shared" si="21"/>
        <v>0</v>
      </c>
      <c r="J24" s="19">
        <f t="shared" si="21"/>
        <v>0</v>
      </c>
      <c r="K24" s="19">
        <f t="shared" si="21"/>
        <v>0</v>
      </c>
      <c r="L24" s="19">
        <f t="shared" si="21"/>
        <v>1</v>
      </c>
      <c r="M24" s="19">
        <f t="shared" si="21"/>
        <v>0</v>
      </c>
      <c r="N24" s="19">
        <f t="shared" si="21"/>
        <v>0</v>
      </c>
      <c r="O24" s="90">
        <f t="shared" si="2"/>
        <v>2</v>
      </c>
    </row>
    <row r="25" spans="1:15" ht="33.75" customHeight="1" x14ac:dyDescent="0.2">
      <c r="A25" s="104" t="s">
        <v>91</v>
      </c>
      <c r="B25" s="105"/>
      <c r="C25" s="19">
        <f t="shared" ref="C25:N25" si="22">+C63+C101+C140</f>
        <v>4</v>
      </c>
      <c r="D25" s="19">
        <f t="shared" si="22"/>
        <v>3</v>
      </c>
      <c r="E25" s="19">
        <f t="shared" si="22"/>
        <v>0</v>
      </c>
      <c r="F25" s="19">
        <f t="shared" si="22"/>
        <v>0</v>
      </c>
      <c r="G25" s="19">
        <f t="shared" si="22"/>
        <v>1</v>
      </c>
      <c r="H25" s="19">
        <f t="shared" si="22"/>
        <v>3</v>
      </c>
      <c r="I25" s="19">
        <f t="shared" si="22"/>
        <v>4</v>
      </c>
      <c r="J25" s="19">
        <f t="shared" si="22"/>
        <v>1</v>
      </c>
      <c r="K25" s="19">
        <f t="shared" si="22"/>
        <v>3</v>
      </c>
      <c r="L25" s="19">
        <f t="shared" si="22"/>
        <v>2</v>
      </c>
      <c r="M25" s="19">
        <f t="shared" si="22"/>
        <v>2</v>
      </c>
      <c r="N25" s="19">
        <f t="shared" si="22"/>
        <v>1</v>
      </c>
      <c r="O25" s="90">
        <f t="shared" si="2"/>
        <v>24</v>
      </c>
    </row>
    <row r="26" spans="1:15" ht="31.5" customHeight="1" x14ac:dyDescent="0.2">
      <c r="A26" s="104" t="s">
        <v>92</v>
      </c>
      <c r="B26" s="105"/>
      <c r="C26" s="19">
        <f t="shared" ref="C26:N26" si="23">+C64+C102+C141</f>
        <v>1</v>
      </c>
      <c r="D26" s="19">
        <f t="shared" si="23"/>
        <v>0</v>
      </c>
      <c r="E26" s="19">
        <f t="shared" si="23"/>
        <v>3</v>
      </c>
      <c r="F26" s="19">
        <f t="shared" si="23"/>
        <v>1</v>
      </c>
      <c r="G26" s="19">
        <f t="shared" si="23"/>
        <v>3</v>
      </c>
      <c r="H26" s="19">
        <f t="shared" si="23"/>
        <v>4</v>
      </c>
      <c r="I26" s="19">
        <f t="shared" si="23"/>
        <v>3</v>
      </c>
      <c r="J26" s="19">
        <f t="shared" si="23"/>
        <v>1</v>
      </c>
      <c r="K26" s="19">
        <f t="shared" si="23"/>
        <v>0</v>
      </c>
      <c r="L26" s="19">
        <f t="shared" si="23"/>
        <v>1</v>
      </c>
      <c r="M26" s="19">
        <f t="shared" si="23"/>
        <v>0</v>
      </c>
      <c r="N26" s="19">
        <f t="shared" si="23"/>
        <v>1</v>
      </c>
      <c r="O26" s="90">
        <f t="shared" si="2"/>
        <v>18</v>
      </c>
    </row>
    <row r="27" spans="1:15" ht="15.75" customHeight="1" x14ac:dyDescent="0.2">
      <c r="A27" s="104" t="s">
        <v>93</v>
      </c>
      <c r="B27" s="105"/>
      <c r="C27" s="19">
        <f t="shared" ref="C27:N27" si="24">+C65+C103+C142</f>
        <v>3</v>
      </c>
      <c r="D27" s="19">
        <f t="shared" si="24"/>
        <v>5</v>
      </c>
      <c r="E27" s="19">
        <f t="shared" si="24"/>
        <v>6</v>
      </c>
      <c r="F27" s="19">
        <f t="shared" si="24"/>
        <v>0</v>
      </c>
      <c r="G27" s="19">
        <f t="shared" si="24"/>
        <v>3</v>
      </c>
      <c r="H27" s="19">
        <f t="shared" si="24"/>
        <v>4</v>
      </c>
      <c r="I27" s="19">
        <f t="shared" si="24"/>
        <v>1</v>
      </c>
      <c r="J27" s="19">
        <f t="shared" si="24"/>
        <v>1</v>
      </c>
      <c r="K27" s="19">
        <f t="shared" si="24"/>
        <v>2</v>
      </c>
      <c r="L27" s="19">
        <f t="shared" si="24"/>
        <v>1</v>
      </c>
      <c r="M27" s="19">
        <f t="shared" si="24"/>
        <v>3</v>
      </c>
      <c r="N27" s="19">
        <f t="shared" si="24"/>
        <v>2</v>
      </c>
      <c r="O27" s="90">
        <f t="shared" si="2"/>
        <v>31</v>
      </c>
    </row>
    <row r="28" spans="1:15" ht="15" customHeight="1" x14ac:dyDescent="0.2">
      <c r="A28" s="108" t="s">
        <v>25</v>
      </c>
      <c r="B28" s="109"/>
      <c r="C28" s="20">
        <f t="shared" ref="C28:N28" si="25">+C66+C104+C143</f>
        <v>2</v>
      </c>
      <c r="D28" s="20">
        <f t="shared" si="25"/>
        <v>4</v>
      </c>
      <c r="E28" s="20">
        <f t="shared" si="25"/>
        <v>4</v>
      </c>
      <c r="F28" s="20">
        <f t="shared" si="25"/>
        <v>0</v>
      </c>
      <c r="G28" s="20">
        <f t="shared" si="25"/>
        <v>3</v>
      </c>
      <c r="H28" s="20">
        <f t="shared" si="25"/>
        <v>2</v>
      </c>
      <c r="I28" s="20">
        <f t="shared" si="25"/>
        <v>1</v>
      </c>
      <c r="J28" s="20">
        <f t="shared" si="25"/>
        <v>0</v>
      </c>
      <c r="K28" s="20">
        <f t="shared" si="25"/>
        <v>2</v>
      </c>
      <c r="L28" s="20">
        <f t="shared" si="25"/>
        <v>0</v>
      </c>
      <c r="M28" s="20">
        <f t="shared" si="25"/>
        <v>2</v>
      </c>
      <c r="N28" s="20">
        <f t="shared" si="25"/>
        <v>2</v>
      </c>
      <c r="O28" s="91">
        <f t="shared" si="2"/>
        <v>22</v>
      </c>
    </row>
    <row r="29" spans="1:15" ht="15" customHeight="1" x14ac:dyDescent="0.2">
      <c r="A29" s="108" t="s">
        <v>26</v>
      </c>
      <c r="B29" s="109"/>
      <c r="C29" s="20">
        <f t="shared" ref="C29:N29" si="26">+C67+C105+C144</f>
        <v>1</v>
      </c>
      <c r="D29" s="20">
        <f t="shared" si="26"/>
        <v>1</v>
      </c>
      <c r="E29" s="20">
        <f t="shared" si="26"/>
        <v>1</v>
      </c>
      <c r="F29" s="20">
        <f t="shared" si="26"/>
        <v>0</v>
      </c>
      <c r="G29" s="20">
        <f t="shared" si="26"/>
        <v>0</v>
      </c>
      <c r="H29" s="20">
        <f t="shared" si="26"/>
        <v>2</v>
      </c>
      <c r="I29" s="20">
        <f t="shared" si="26"/>
        <v>0</v>
      </c>
      <c r="J29" s="20">
        <f t="shared" si="26"/>
        <v>0</v>
      </c>
      <c r="K29" s="20">
        <f t="shared" si="26"/>
        <v>0</v>
      </c>
      <c r="L29" s="20">
        <f t="shared" si="26"/>
        <v>1</v>
      </c>
      <c r="M29" s="20">
        <f t="shared" si="26"/>
        <v>1</v>
      </c>
      <c r="N29" s="20">
        <f t="shared" si="26"/>
        <v>0</v>
      </c>
      <c r="O29" s="91">
        <f t="shared" si="2"/>
        <v>7</v>
      </c>
    </row>
    <row r="30" spans="1:15" ht="15" customHeight="1" x14ac:dyDescent="0.2">
      <c r="A30" s="108" t="s">
        <v>27</v>
      </c>
      <c r="B30" s="109"/>
      <c r="C30" s="20">
        <f t="shared" ref="C30:N30" si="27">+C68+C106+C145</f>
        <v>0</v>
      </c>
      <c r="D30" s="20">
        <f t="shared" si="27"/>
        <v>0</v>
      </c>
      <c r="E30" s="20">
        <f t="shared" si="27"/>
        <v>1</v>
      </c>
      <c r="F30" s="20">
        <f t="shared" si="27"/>
        <v>0</v>
      </c>
      <c r="G30" s="20">
        <f t="shared" si="27"/>
        <v>0</v>
      </c>
      <c r="H30" s="20">
        <f t="shared" si="27"/>
        <v>0</v>
      </c>
      <c r="I30" s="20">
        <f t="shared" si="27"/>
        <v>0</v>
      </c>
      <c r="J30" s="20">
        <f t="shared" si="27"/>
        <v>1</v>
      </c>
      <c r="K30" s="20">
        <f t="shared" si="27"/>
        <v>0</v>
      </c>
      <c r="L30" s="20">
        <f t="shared" si="27"/>
        <v>0</v>
      </c>
      <c r="M30" s="20">
        <f t="shared" si="27"/>
        <v>0</v>
      </c>
      <c r="N30" s="20">
        <f t="shared" si="27"/>
        <v>0</v>
      </c>
      <c r="O30" s="91">
        <f t="shared" si="2"/>
        <v>2</v>
      </c>
    </row>
    <row r="31" spans="1:15" ht="15.75" customHeight="1" x14ac:dyDescent="0.2">
      <c r="A31" s="104" t="s">
        <v>94</v>
      </c>
      <c r="B31" s="105"/>
      <c r="C31" s="19">
        <f t="shared" ref="C31:N31" si="28">+C69+C107+C146</f>
        <v>12</v>
      </c>
      <c r="D31" s="19">
        <f t="shared" si="28"/>
        <v>3</v>
      </c>
      <c r="E31" s="19">
        <f t="shared" si="28"/>
        <v>1</v>
      </c>
      <c r="F31" s="19">
        <f t="shared" si="28"/>
        <v>5</v>
      </c>
      <c r="G31" s="19">
        <f t="shared" si="28"/>
        <v>6</v>
      </c>
      <c r="H31" s="19">
        <f t="shared" si="28"/>
        <v>5</v>
      </c>
      <c r="I31" s="19">
        <f t="shared" si="28"/>
        <v>3</v>
      </c>
      <c r="J31" s="19">
        <f t="shared" si="28"/>
        <v>6</v>
      </c>
      <c r="K31" s="19">
        <f t="shared" si="28"/>
        <v>6</v>
      </c>
      <c r="L31" s="19">
        <f t="shared" si="28"/>
        <v>6</v>
      </c>
      <c r="M31" s="19">
        <f t="shared" si="28"/>
        <v>3</v>
      </c>
      <c r="N31" s="19">
        <f t="shared" si="28"/>
        <v>2</v>
      </c>
      <c r="O31" s="90">
        <f t="shared" si="2"/>
        <v>58</v>
      </c>
    </row>
    <row r="32" spans="1:15" ht="15.75" customHeight="1" x14ac:dyDescent="0.2">
      <c r="A32" s="104" t="s">
        <v>95</v>
      </c>
      <c r="B32" s="105"/>
      <c r="C32" s="19">
        <f t="shared" ref="C32:N32" si="29">+C70+C108+C147</f>
        <v>0</v>
      </c>
      <c r="D32" s="19">
        <f t="shared" si="29"/>
        <v>0</v>
      </c>
      <c r="E32" s="19">
        <f t="shared" si="29"/>
        <v>0</v>
      </c>
      <c r="F32" s="19">
        <f t="shared" si="29"/>
        <v>0</v>
      </c>
      <c r="G32" s="19">
        <f t="shared" si="29"/>
        <v>6</v>
      </c>
      <c r="H32" s="19">
        <f t="shared" si="29"/>
        <v>7</v>
      </c>
      <c r="I32" s="19">
        <f t="shared" si="29"/>
        <v>3</v>
      </c>
      <c r="J32" s="19">
        <f t="shared" si="29"/>
        <v>1</v>
      </c>
      <c r="K32" s="19">
        <f t="shared" si="29"/>
        <v>0</v>
      </c>
      <c r="L32" s="19">
        <f t="shared" si="29"/>
        <v>2</v>
      </c>
      <c r="M32" s="19">
        <f t="shared" si="29"/>
        <v>3</v>
      </c>
      <c r="N32" s="19">
        <f t="shared" si="29"/>
        <v>2</v>
      </c>
      <c r="O32" s="90">
        <f t="shared" si="2"/>
        <v>24</v>
      </c>
    </row>
    <row r="33" spans="1:15" ht="15" customHeight="1" x14ac:dyDescent="0.2">
      <c r="A33" s="108" t="s">
        <v>96</v>
      </c>
      <c r="B33" s="109"/>
      <c r="C33" s="20">
        <f t="shared" ref="C33:N33" si="30">+C71+C109+C148</f>
        <v>0</v>
      </c>
      <c r="D33" s="20">
        <f t="shared" si="30"/>
        <v>0</v>
      </c>
      <c r="E33" s="20">
        <f t="shared" si="30"/>
        <v>0</v>
      </c>
      <c r="F33" s="20">
        <f t="shared" si="30"/>
        <v>0</v>
      </c>
      <c r="G33" s="20">
        <f t="shared" si="30"/>
        <v>4</v>
      </c>
      <c r="H33" s="20">
        <f t="shared" si="30"/>
        <v>0</v>
      </c>
      <c r="I33" s="20">
        <f t="shared" si="30"/>
        <v>1</v>
      </c>
      <c r="J33" s="20">
        <f t="shared" si="30"/>
        <v>0</v>
      </c>
      <c r="K33" s="20">
        <f t="shared" si="30"/>
        <v>0</v>
      </c>
      <c r="L33" s="20">
        <f t="shared" si="30"/>
        <v>1</v>
      </c>
      <c r="M33" s="20">
        <f t="shared" si="30"/>
        <v>3</v>
      </c>
      <c r="N33" s="20">
        <f t="shared" si="30"/>
        <v>0</v>
      </c>
      <c r="O33" s="91">
        <f t="shared" si="2"/>
        <v>9</v>
      </c>
    </row>
    <row r="34" spans="1:15" ht="15" customHeight="1" x14ac:dyDescent="0.2">
      <c r="A34" s="108" t="s">
        <v>97</v>
      </c>
      <c r="B34" s="109"/>
      <c r="C34" s="20">
        <f t="shared" ref="C34:N34" si="31">+C72+C110+C149</f>
        <v>0</v>
      </c>
      <c r="D34" s="20">
        <f t="shared" si="31"/>
        <v>0</v>
      </c>
      <c r="E34" s="20">
        <f t="shared" si="31"/>
        <v>0</v>
      </c>
      <c r="F34" s="20">
        <f t="shared" si="31"/>
        <v>0</v>
      </c>
      <c r="G34" s="20">
        <f t="shared" si="31"/>
        <v>0</v>
      </c>
      <c r="H34" s="20">
        <f t="shared" si="31"/>
        <v>7</v>
      </c>
      <c r="I34" s="20">
        <f t="shared" si="31"/>
        <v>2</v>
      </c>
      <c r="J34" s="20">
        <f t="shared" si="31"/>
        <v>1</v>
      </c>
      <c r="K34" s="20">
        <f t="shared" si="31"/>
        <v>0</v>
      </c>
      <c r="L34" s="20">
        <f t="shared" si="31"/>
        <v>2</v>
      </c>
      <c r="M34" s="20">
        <f t="shared" si="31"/>
        <v>0</v>
      </c>
      <c r="N34" s="20">
        <f t="shared" si="31"/>
        <v>2</v>
      </c>
      <c r="O34" s="91">
        <f t="shared" si="2"/>
        <v>14</v>
      </c>
    </row>
    <row r="35" spans="1:15" ht="15.75" customHeight="1" x14ac:dyDescent="0.2">
      <c r="A35" s="104" t="s">
        <v>98</v>
      </c>
      <c r="B35" s="105"/>
      <c r="C35" s="19">
        <f t="shared" ref="C35:N35" si="32">+C73+C111+C150</f>
        <v>0</v>
      </c>
      <c r="D35" s="19">
        <f t="shared" si="32"/>
        <v>0</v>
      </c>
      <c r="E35" s="19">
        <f t="shared" si="32"/>
        <v>0</v>
      </c>
      <c r="F35" s="19">
        <f t="shared" si="32"/>
        <v>0</v>
      </c>
      <c r="G35" s="19">
        <f t="shared" si="32"/>
        <v>5</v>
      </c>
      <c r="H35" s="19">
        <f t="shared" si="32"/>
        <v>5</v>
      </c>
      <c r="I35" s="19">
        <f t="shared" si="32"/>
        <v>4</v>
      </c>
      <c r="J35" s="19">
        <f t="shared" si="32"/>
        <v>7</v>
      </c>
      <c r="K35" s="19">
        <f t="shared" si="32"/>
        <v>0</v>
      </c>
      <c r="L35" s="19">
        <f t="shared" si="32"/>
        <v>3</v>
      </c>
      <c r="M35" s="19">
        <f t="shared" si="32"/>
        <v>3</v>
      </c>
      <c r="N35" s="19">
        <f t="shared" si="32"/>
        <v>2</v>
      </c>
      <c r="O35" s="90">
        <f t="shared" si="2"/>
        <v>29</v>
      </c>
    </row>
    <row r="36" spans="1:15" ht="15.75" customHeight="1" x14ac:dyDescent="0.2">
      <c r="A36" s="104" t="s">
        <v>99</v>
      </c>
      <c r="B36" s="105"/>
      <c r="C36" s="19">
        <f t="shared" ref="C36:N36" si="33">+C74+C112+C151</f>
        <v>0</v>
      </c>
      <c r="D36" s="19">
        <f t="shared" si="33"/>
        <v>3</v>
      </c>
      <c r="E36" s="19">
        <f t="shared" si="33"/>
        <v>2</v>
      </c>
      <c r="F36" s="19">
        <f t="shared" si="33"/>
        <v>2</v>
      </c>
      <c r="G36" s="19">
        <f t="shared" si="33"/>
        <v>3</v>
      </c>
      <c r="H36" s="19">
        <f t="shared" si="33"/>
        <v>5</v>
      </c>
      <c r="I36" s="19">
        <f t="shared" si="33"/>
        <v>1</v>
      </c>
      <c r="J36" s="19">
        <f t="shared" si="33"/>
        <v>3</v>
      </c>
      <c r="K36" s="19">
        <f t="shared" si="33"/>
        <v>5</v>
      </c>
      <c r="L36" s="19">
        <f t="shared" si="33"/>
        <v>4</v>
      </c>
      <c r="M36" s="19">
        <f t="shared" si="33"/>
        <v>2</v>
      </c>
      <c r="N36" s="19">
        <f t="shared" si="33"/>
        <v>3</v>
      </c>
      <c r="O36" s="90">
        <f t="shared" si="2"/>
        <v>33</v>
      </c>
    </row>
    <row r="37" spans="1:15" ht="15.75" customHeight="1" x14ac:dyDescent="0.2">
      <c r="A37" s="104" t="s">
        <v>100</v>
      </c>
      <c r="B37" s="105"/>
      <c r="C37" s="19">
        <f t="shared" ref="C37:N37" si="34">+C75+C113+C152</f>
        <v>0</v>
      </c>
      <c r="D37" s="19">
        <f t="shared" si="34"/>
        <v>231</v>
      </c>
      <c r="E37" s="19">
        <f t="shared" si="34"/>
        <v>176</v>
      </c>
      <c r="F37" s="19">
        <f t="shared" si="34"/>
        <v>164</v>
      </c>
      <c r="G37" s="19">
        <f t="shared" si="34"/>
        <v>238</v>
      </c>
      <c r="H37" s="19">
        <f t="shared" si="34"/>
        <v>240</v>
      </c>
      <c r="I37" s="19">
        <f t="shared" si="34"/>
        <v>102</v>
      </c>
      <c r="J37" s="19">
        <f t="shared" si="34"/>
        <v>106</v>
      </c>
      <c r="K37" s="19">
        <f t="shared" si="34"/>
        <v>48</v>
      </c>
      <c r="L37" s="19">
        <f t="shared" si="34"/>
        <v>210</v>
      </c>
      <c r="M37" s="19">
        <f t="shared" si="34"/>
        <v>183</v>
      </c>
      <c r="N37" s="19">
        <f t="shared" si="34"/>
        <v>141</v>
      </c>
      <c r="O37" s="90">
        <f t="shared" si="2"/>
        <v>1839</v>
      </c>
    </row>
    <row r="38" spans="1:15" ht="31.5" customHeight="1" thickBot="1" x14ac:dyDescent="0.25">
      <c r="A38" s="110" t="s">
        <v>101</v>
      </c>
      <c r="B38" s="111"/>
      <c r="C38" s="92">
        <f t="shared" ref="C38:N38" si="35">+C76+C114+C153</f>
        <v>0</v>
      </c>
      <c r="D38" s="92">
        <f t="shared" si="35"/>
        <v>0</v>
      </c>
      <c r="E38" s="92">
        <f t="shared" si="35"/>
        <v>0</v>
      </c>
      <c r="F38" s="92">
        <f t="shared" si="35"/>
        <v>0</v>
      </c>
      <c r="G38" s="92">
        <f t="shared" si="35"/>
        <v>60</v>
      </c>
      <c r="H38" s="92">
        <f t="shared" si="35"/>
        <v>0</v>
      </c>
      <c r="I38" s="92">
        <f t="shared" si="35"/>
        <v>32</v>
      </c>
      <c r="J38" s="92">
        <f t="shared" si="35"/>
        <v>0</v>
      </c>
      <c r="K38" s="92">
        <f t="shared" si="35"/>
        <v>0</v>
      </c>
      <c r="L38" s="92">
        <f t="shared" si="35"/>
        <v>0</v>
      </c>
      <c r="M38" s="92">
        <f t="shared" si="35"/>
        <v>0</v>
      </c>
      <c r="N38" s="92">
        <f t="shared" si="35"/>
        <v>0</v>
      </c>
      <c r="O38" s="93">
        <f t="shared" si="2"/>
        <v>92</v>
      </c>
    </row>
    <row r="39" spans="1:15" ht="15" thickBot="1" x14ac:dyDescent="0.25"/>
    <row r="40" spans="1:15" ht="18" customHeight="1" x14ac:dyDescent="0.25">
      <c r="A40" s="144" t="s">
        <v>49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6"/>
    </row>
    <row r="41" spans="1:15" ht="18" x14ac:dyDescent="0.2">
      <c r="A41" s="115" t="s">
        <v>56</v>
      </c>
      <c r="B41" s="116"/>
      <c r="C41" s="66" t="s">
        <v>57</v>
      </c>
      <c r="D41" s="66" t="s">
        <v>58</v>
      </c>
      <c r="E41" s="66" t="s">
        <v>59</v>
      </c>
      <c r="F41" s="66" t="s">
        <v>60</v>
      </c>
      <c r="G41" s="66" t="s">
        <v>61</v>
      </c>
      <c r="H41" s="66" t="s">
        <v>62</v>
      </c>
      <c r="I41" s="66" t="s">
        <v>63</v>
      </c>
      <c r="J41" s="66" t="s">
        <v>64</v>
      </c>
      <c r="K41" s="66" t="s">
        <v>65</v>
      </c>
      <c r="L41" s="66" t="s">
        <v>66</v>
      </c>
      <c r="M41" s="66" t="s">
        <v>67</v>
      </c>
      <c r="N41" s="66" t="s">
        <v>68</v>
      </c>
      <c r="O41" s="68" t="s">
        <v>69</v>
      </c>
    </row>
    <row r="42" spans="1:15" ht="15.75" customHeight="1" x14ac:dyDescent="0.2">
      <c r="A42" s="104" t="s">
        <v>70</v>
      </c>
      <c r="B42" s="105"/>
      <c r="C42" s="17">
        <f>[1]XICOH!$E6</f>
        <v>49</v>
      </c>
      <c r="D42" s="17">
        <f>[2]XICOH!$E6</f>
        <v>47</v>
      </c>
      <c r="E42" s="17">
        <f>[3]XICOH!$E6</f>
        <v>73</v>
      </c>
      <c r="F42" s="17">
        <f>[4]XICOH!$E6</f>
        <v>45</v>
      </c>
      <c r="G42" s="17">
        <f>[5]XICOH!$E6</f>
        <v>51</v>
      </c>
      <c r="H42" s="17">
        <f>[6]XICOH!$E6</f>
        <v>69</v>
      </c>
      <c r="I42" s="17">
        <f>[7]XICOH!$E6</f>
        <v>33</v>
      </c>
      <c r="J42" s="17">
        <f>[8]XICOH!$E6</f>
        <v>46</v>
      </c>
      <c r="K42" s="17">
        <f>[9]XICOH!$E6</f>
        <v>44</v>
      </c>
      <c r="L42" s="17">
        <f>[10]XICOH!$E6</f>
        <v>61</v>
      </c>
      <c r="M42" s="17">
        <f>[11]XICOH!$E6</f>
        <v>56</v>
      </c>
      <c r="N42" s="17">
        <f>[12]XICOH!$E6</f>
        <v>22</v>
      </c>
      <c r="O42" s="95">
        <f>SUM(C42:N42)</f>
        <v>596</v>
      </c>
    </row>
    <row r="43" spans="1:15" ht="15.75" customHeight="1" x14ac:dyDescent="0.2">
      <c r="A43" s="104" t="s">
        <v>71</v>
      </c>
      <c r="B43" s="105"/>
      <c r="C43" s="17">
        <f>[1]XICOH!$E9</f>
        <v>49</v>
      </c>
      <c r="D43" s="17">
        <f>[2]XICOH!$E9</f>
        <v>46</v>
      </c>
      <c r="E43" s="17">
        <f>[3]XICOH!$E9</f>
        <v>72</v>
      </c>
      <c r="F43" s="17">
        <f>[4]XICOH!$E9</f>
        <v>45</v>
      </c>
      <c r="G43" s="17">
        <f>[5]XICOH!$E9</f>
        <v>51</v>
      </c>
      <c r="H43" s="17">
        <f>[6]XICOH!$E9</f>
        <v>69</v>
      </c>
      <c r="I43" s="17">
        <f>[7]XICOH!$E9</f>
        <v>33</v>
      </c>
      <c r="J43" s="17">
        <f>[8]XICOH!$E9</f>
        <v>46</v>
      </c>
      <c r="K43" s="17">
        <f>[9]XICOH!$E9</f>
        <v>44</v>
      </c>
      <c r="L43" s="17">
        <f>[10]XICOH!$E9</f>
        <v>61</v>
      </c>
      <c r="M43" s="17">
        <f>[11]XICOH!$E9</f>
        <v>56</v>
      </c>
      <c r="N43" s="17">
        <f>[12]XICOH!$E9</f>
        <v>22</v>
      </c>
      <c r="O43" s="95">
        <f t="shared" ref="O43:O76" si="36">SUM(C43:N43)</f>
        <v>594</v>
      </c>
    </row>
    <row r="44" spans="1:15" ht="15.75" customHeight="1" x14ac:dyDescent="0.2">
      <c r="A44" s="104" t="s">
        <v>76</v>
      </c>
      <c r="B44" s="105"/>
      <c r="C44" s="17">
        <f>[1]XICOH!$E25</f>
        <v>0</v>
      </c>
      <c r="D44" s="17">
        <f>[2]XICOH!$E25</f>
        <v>0</v>
      </c>
      <c r="E44" s="17">
        <f>[3]XICOH!$E25</f>
        <v>0</v>
      </c>
      <c r="F44" s="17">
        <f>[4]XICOH!$E25</f>
        <v>0</v>
      </c>
      <c r="G44" s="17">
        <f>[5]XICOH!$E25</f>
        <v>1</v>
      </c>
      <c r="H44" s="17">
        <f>[6]XICOH!$E25</f>
        <v>0</v>
      </c>
      <c r="I44" s="17">
        <f>[7]XICOH!$E25</f>
        <v>1</v>
      </c>
      <c r="J44" s="17">
        <f>[8]XICOH!$E25</f>
        <v>1</v>
      </c>
      <c r="K44" s="17">
        <f>[9]XICOH!$E25</f>
        <v>1</v>
      </c>
      <c r="L44" s="17">
        <f>[10]XICOH!$E25</f>
        <v>3</v>
      </c>
      <c r="M44" s="17">
        <f>[11]XICOH!$E25</f>
        <v>1</v>
      </c>
      <c r="N44" s="17">
        <f>[12]XICOH!$E25</f>
        <v>0</v>
      </c>
      <c r="O44" s="90">
        <f t="shared" si="36"/>
        <v>8</v>
      </c>
    </row>
    <row r="45" spans="1:15" ht="15.75" customHeight="1" x14ac:dyDescent="0.2">
      <c r="A45" s="104" t="s">
        <v>72</v>
      </c>
      <c r="B45" s="105"/>
      <c r="C45" s="19">
        <f>[1]XICOH!$E26</f>
        <v>0</v>
      </c>
      <c r="D45" s="19">
        <f>[2]XICOH!$E26</f>
        <v>3</v>
      </c>
      <c r="E45" s="19">
        <f>[3]XICOH!$E26</f>
        <v>2</v>
      </c>
      <c r="F45" s="19">
        <f>[4]XICOH!$E26</f>
        <v>2</v>
      </c>
      <c r="G45" s="19">
        <f>[5]XICOH!$E26</f>
        <v>0</v>
      </c>
      <c r="H45" s="19">
        <f>[6]XICOH!$E26</f>
        <v>4</v>
      </c>
      <c r="I45" s="19">
        <f>[7]XICOH!$E26</f>
        <v>0</v>
      </c>
      <c r="J45" s="19">
        <f>[8]XICOH!$E26</f>
        <v>4</v>
      </c>
      <c r="K45" s="19">
        <f>[9]XICOH!$E26</f>
        <v>2</v>
      </c>
      <c r="L45" s="19">
        <f>[10]XICOH!$E26</f>
        <v>1</v>
      </c>
      <c r="M45" s="19">
        <f>[11]XICOH!$E26</f>
        <v>1</v>
      </c>
      <c r="N45" s="19">
        <f>[12]XICOH!$E26</f>
        <v>0</v>
      </c>
      <c r="O45" s="90">
        <f t="shared" si="36"/>
        <v>19</v>
      </c>
    </row>
    <row r="46" spans="1:15" ht="15.75" customHeight="1" x14ac:dyDescent="0.2">
      <c r="A46" s="104" t="s">
        <v>77</v>
      </c>
      <c r="B46" s="105"/>
      <c r="C46" s="19">
        <f>[1]XICOH!$E27</f>
        <v>1</v>
      </c>
      <c r="D46" s="19">
        <f>[2]XICOH!$E27</f>
        <v>1</v>
      </c>
      <c r="E46" s="19">
        <f>[3]XICOH!$E27</f>
        <v>0</v>
      </c>
      <c r="F46" s="19">
        <f>[4]XICOH!$E27</f>
        <v>0</v>
      </c>
      <c r="G46" s="19">
        <f>[5]XICOH!$E27</f>
        <v>0</v>
      </c>
      <c r="H46" s="19">
        <f>[6]XICOH!$E27</f>
        <v>0</v>
      </c>
      <c r="I46" s="19">
        <f>[7]XICOH!$E27</f>
        <v>0</v>
      </c>
      <c r="J46" s="19">
        <f>[8]XICOH!$E27</f>
        <v>0</v>
      </c>
      <c r="K46" s="19">
        <f>[9]XICOH!$E27</f>
        <v>0</v>
      </c>
      <c r="L46" s="19">
        <f>[10]XICOH!$E27</f>
        <v>0</v>
      </c>
      <c r="M46" s="19">
        <f>[11]XICOH!$E27</f>
        <v>0</v>
      </c>
      <c r="N46" s="19">
        <f>[12]XICOH!$E27</f>
        <v>0</v>
      </c>
      <c r="O46" s="90">
        <f t="shared" si="36"/>
        <v>2</v>
      </c>
    </row>
    <row r="47" spans="1:15" ht="15.75" customHeight="1" x14ac:dyDescent="0.2">
      <c r="A47" s="104" t="s">
        <v>73</v>
      </c>
      <c r="B47" s="105"/>
      <c r="C47" s="19">
        <f>[1]XICOH!$E28</f>
        <v>0</v>
      </c>
      <c r="D47" s="19">
        <f>[2]XICOH!$E28</f>
        <v>0</v>
      </c>
      <c r="E47" s="19">
        <f>[3]XICOH!$E28</f>
        <v>0</v>
      </c>
      <c r="F47" s="19">
        <f>[4]XICOH!$E28</f>
        <v>0</v>
      </c>
      <c r="G47" s="19">
        <f>[5]XICOH!$E28</f>
        <v>1</v>
      </c>
      <c r="H47" s="19">
        <f>[6]XICOH!$E28</f>
        <v>0</v>
      </c>
      <c r="I47" s="19">
        <f>[7]XICOH!$E28</f>
        <v>0</v>
      </c>
      <c r="J47" s="19">
        <f>[8]XICOH!$E28</f>
        <v>0</v>
      </c>
      <c r="K47" s="19">
        <f>[9]XICOH!$E28</f>
        <v>0</v>
      </c>
      <c r="L47" s="19">
        <f>[10]XICOH!$E28</f>
        <v>0</v>
      </c>
      <c r="M47" s="19">
        <f>[11]XICOH!$E28</f>
        <v>0</v>
      </c>
      <c r="N47" s="19">
        <f>[12]XICOH!$E28</f>
        <v>0</v>
      </c>
      <c r="O47" s="90">
        <f t="shared" si="36"/>
        <v>1</v>
      </c>
    </row>
    <row r="48" spans="1:15" ht="15.75" customHeight="1" x14ac:dyDescent="0.2">
      <c r="A48" s="104" t="s">
        <v>74</v>
      </c>
      <c r="B48" s="105"/>
      <c r="C48" s="19">
        <f>[1]XICOH!$E29</f>
        <v>0</v>
      </c>
      <c r="D48" s="19">
        <f>[2]XICOH!$E29</f>
        <v>0</v>
      </c>
      <c r="E48" s="19">
        <f>[3]XICOH!$E29</f>
        <v>0</v>
      </c>
      <c r="F48" s="19">
        <f>[4]XICOH!$E29</f>
        <v>0</v>
      </c>
      <c r="G48" s="19">
        <f>[5]XICOH!$E29</f>
        <v>0</v>
      </c>
      <c r="H48" s="19">
        <f>[6]XICOH!$E29</f>
        <v>0</v>
      </c>
      <c r="I48" s="19">
        <f>[7]XICOH!$E29</f>
        <v>0</v>
      </c>
      <c r="J48" s="19">
        <f>[8]XICOH!$E29</f>
        <v>0</v>
      </c>
      <c r="K48" s="19">
        <f>[9]XICOH!$E29</f>
        <v>0</v>
      </c>
      <c r="L48" s="19">
        <f>[10]XICOH!$E29</f>
        <v>0</v>
      </c>
      <c r="M48" s="19">
        <f>[11]XICOH!$E29</f>
        <v>0</v>
      </c>
      <c r="N48" s="19">
        <f>[12]XICOH!$E29</f>
        <v>0</v>
      </c>
      <c r="O48" s="90">
        <f t="shared" si="36"/>
        <v>0</v>
      </c>
    </row>
    <row r="49" spans="1:15" ht="15.75" customHeight="1" x14ac:dyDescent="0.2">
      <c r="A49" s="104" t="s">
        <v>75</v>
      </c>
      <c r="B49" s="105"/>
      <c r="C49" s="19">
        <f>[1]XICOH!$E30</f>
        <v>4</v>
      </c>
      <c r="D49" s="19">
        <f>[2]XICOH!$E30</f>
        <v>10</v>
      </c>
      <c r="E49" s="19">
        <f>[3]XICOH!$E30</f>
        <v>7</v>
      </c>
      <c r="F49" s="19">
        <f>[4]XICOH!$E30</f>
        <v>0</v>
      </c>
      <c r="G49" s="19">
        <f>[5]XICOH!$E30</f>
        <v>0</v>
      </c>
      <c r="H49" s="19">
        <f>[6]XICOH!$E30</f>
        <v>4</v>
      </c>
      <c r="I49" s="19">
        <f>[7]XICOH!$E30</f>
        <v>0</v>
      </c>
      <c r="J49" s="19">
        <f>[8]XICOH!$E30</f>
        <v>7</v>
      </c>
      <c r="K49" s="19">
        <f>[9]XICOH!$E30</f>
        <v>2</v>
      </c>
      <c r="L49" s="19">
        <f>[10]XICOH!$E30</f>
        <v>2</v>
      </c>
      <c r="M49" s="19">
        <f>[11]XICOH!$E30</f>
        <v>2</v>
      </c>
      <c r="N49" s="19">
        <f>[12]XICOH!$E30</f>
        <v>2</v>
      </c>
      <c r="O49" s="90">
        <f t="shared" si="36"/>
        <v>40</v>
      </c>
    </row>
    <row r="50" spans="1:15" ht="15.75" customHeight="1" x14ac:dyDescent="0.2">
      <c r="A50" s="104" t="s">
        <v>78</v>
      </c>
      <c r="B50" s="105"/>
      <c r="C50" s="19">
        <f>[1]XICOH!$E31</f>
        <v>7</v>
      </c>
      <c r="D50" s="19">
        <f>[2]XICOH!$E31</f>
        <v>3</v>
      </c>
      <c r="E50" s="19">
        <f>[3]XICOH!$E31</f>
        <v>5</v>
      </c>
      <c r="F50" s="19">
        <f>[4]XICOH!$E31</f>
        <v>2</v>
      </c>
      <c r="G50" s="19">
        <f>[5]XICOH!$E31</f>
        <v>3</v>
      </c>
      <c r="H50" s="19">
        <f>[6]XICOH!$E31</f>
        <v>2</v>
      </c>
      <c r="I50" s="19">
        <f>[7]XICOH!$E31</f>
        <v>1</v>
      </c>
      <c r="J50" s="19">
        <f>[8]XICOH!$E31</f>
        <v>2</v>
      </c>
      <c r="K50" s="19">
        <f>[9]XICOH!$E31</f>
        <v>6</v>
      </c>
      <c r="L50" s="19">
        <f>[10]XICOH!$E31</f>
        <v>4</v>
      </c>
      <c r="M50" s="19">
        <f>[11]XICOH!$E31</f>
        <v>6</v>
      </c>
      <c r="N50" s="19">
        <f>[12]XICOH!$E31</f>
        <v>4</v>
      </c>
      <c r="O50" s="90">
        <f t="shared" si="36"/>
        <v>45</v>
      </c>
    </row>
    <row r="51" spans="1:15" ht="15.75" customHeight="1" x14ac:dyDescent="0.2">
      <c r="A51" s="104" t="s">
        <v>79</v>
      </c>
      <c r="B51" s="105"/>
      <c r="C51" s="19">
        <f>[1]XICOH!$E32</f>
        <v>4</v>
      </c>
      <c r="D51" s="19">
        <f>[2]XICOH!$E32</f>
        <v>2</v>
      </c>
      <c r="E51" s="19">
        <f>[3]XICOH!$E32</f>
        <v>2</v>
      </c>
      <c r="F51" s="19">
        <f>[4]XICOH!$E32</f>
        <v>2</v>
      </c>
      <c r="G51" s="19">
        <f>[5]XICOH!$E32</f>
        <v>4</v>
      </c>
      <c r="H51" s="19">
        <f>[6]XICOH!$E32</f>
        <v>8</v>
      </c>
      <c r="I51" s="19">
        <f>[7]XICOH!$E32</f>
        <v>1</v>
      </c>
      <c r="J51" s="19">
        <f>[8]XICOH!$E32</f>
        <v>4</v>
      </c>
      <c r="K51" s="19">
        <f>[9]XICOH!$E32</f>
        <v>4</v>
      </c>
      <c r="L51" s="19">
        <f>[10]XICOH!$E32</f>
        <v>6</v>
      </c>
      <c r="M51" s="19">
        <f>[11]XICOH!$E32</f>
        <v>1</v>
      </c>
      <c r="N51" s="19">
        <f>[12]XICOH!$E32</f>
        <v>0</v>
      </c>
      <c r="O51" s="90">
        <f t="shared" si="36"/>
        <v>38</v>
      </c>
    </row>
    <row r="52" spans="1:15" ht="15.75" customHeight="1" x14ac:dyDescent="0.2">
      <c r="A52" s="104" t="s">
        <v>80</v>
      </c>
      <c r="B52" s="105"/>
      <c r="C52" s="19">
        <f>[1]XICOH!$E33</f>
        <v>0</v>
      </c>
      <c r="D52" s="19">
        <f>[2]XICOH!$E33</f>
        <v>1</v>
      </c>
      <c r="E52" s="19">
        <f>[3]XICOH!$E33</f>
        <v>3</v>
      </c>
      <c r="F52" s="19">
        <f>[4]XICOH!$E33</f>
        <v>3</v>
      </c>
      <c r="G52" s="19">
        <f>[5]XICOH!$E33</f>
        <v>4</v>
      </c>
      <c r="H52" s="19">
        <f>[6]XICOH!$E33</f>
        <v>1</v>
      </c>
      <c r="I52" s="19">
        <f>[7]XICOH!$E33</f>
        <v>2</v>
      </c>
      <c r="J52" s="19">
        <f>[8]XICOH!$E33</f>
        <v>5</v>
      </c>
      <c r="K52" s="19">
        <f>[9]XICOH!$E33</f>
        <v>6</v>
      </c>
      <c r="L52" s="19">
        <f>[10]XICOH!$E33</f>
        <v>4</v>
      </c>
      <c r="M52" s="19">
        <f>[11]XICOH!$E33</f>
        <v>5</v>
      </c>
      <c r="N52" s="19">
        <f>[12]XICOH!$E33</f>
        <v>4</v>
      </c>
      <c r="O52" s="90">
        <f t="shared" si="36"/>
        <v>38</v>
      </c>
    </row>
    <row r="53" spans="1:15" ht="15.75" customHeight="1" x14ac:dyDescent="0.2">
      <c r="A53" s="104" t="s">
        <v>81</v>
      </c>
      <c r="B53" s="105"/>
      <c r="C53" s="19">
        <f>[1]XICOH!$E34</f>
        <v>610</v>
      </c>
      <c r="D53" s="19">
        <f>[2]XICOH!$E34</f>
        <v>397</v>
      </c>
      <c r="E53" s="19">
        <f>[3]XICOH!$E34</f>
        <v>247</v>
      </c>
      <c r="F53" s="19">
        <f>[4]XICOH!$E34</f>
        <v>181</v>
      </c>
      <c r="G53" s="19">
        <f>[5]XICOH!$E34</f>
        <v>582</v>
      </c>
      <c r="H53" s="19">
        <f>[6]XICOH!$E34</f>
        <v>459</v>
      </c>
      <c r="I53" s="19">
        <f>[7]XICOH!$E34</f>
        <v>150</v>
      </c>
      <c r="J53" s="19">
        <f>[8]XICOH!$E34</f>
        <v>625</v>
      </c>
      <c r="K53" s="19">
        <f>[9]XICOH!$E34</f>
        <v>482</v>
      </c>
      <c r="L53" s="19">
        <f>[10]XICOH!$E34</f>
        <v>753</v>
      </c>
      <c r="M53" s="19">
        <f>[11]XICOH!$E34</f>
        <v>509</v>
      </c>
      <c r="N53" s="19">
        <f>[12]XICOH!$E34</f>
        <v>276</v>
      </c>
      <c r="O53" s="90">
        <f t="shared" si="36"/>
        <v>5271</v>
      </c>
    </row>
    <row r="54" spans="1:15" ht="15.75" customHeight="1" x14ac:dyDescent="0.2">
      <c r="A54" s="104" t="s">
        <v>82</v>
      </c>
      <c r="B54" s="105"/>
      <c r="C54" s="19">
        <f>[1]XICOH!$E35</f>
        <v>0</v>
      </c>
      <c r="D54" s="19">
        <f>[2]XICOH!$E35</f>
        <v>2</v>
      </c>
      <c r="E54" s="19">
        <f>[3]XICOH!$E35</f>
        <v>0</v>
      </c>
      <c r="F54" s="19">
        <f>[4]XICOH!$E35</f>
        <v>5</v>
      </c>
      <c r="G54" s="19">
        <f>[5]XICOH!$E35</f>
        <v>24</v>
      </c>
      <c r="H54" s="19">
        <f>[6]XICOH!$E35</f>
        <v>122</v>
      </c>
      <c r="I54" s="19">
        <f>[7]XICOH!$E35</f>
        <v>9</v>
      </c>
      <c r="J54" s="19">
        <f>[8]XICOH!$E35</f>
        <v>3</v>
      </c>
      <c r="K54" s="19">
        <f>[9]XICOH!$E35</f>
        <v>14</v>
      </c>
      <c r="L54" s="19">
        <f>[10]XICOH!$E35</f>
        <v>6</v>
      </c>
      <c r="M54" s="19">
        <f>[11]XICOH!$E35</f>
        <v>15</v>
      </c>
      <c r="N54" s="19">
        <f>[12]XICOH!$E35</f>
        <v>2</v>
      </c>
      <c r="O54" s="90">
        <f t="shared" si="36"/>
        <v>202</v>
      </c>
    </row>
    <row r="55" spans="1:15" ht="15.75" customHeight="1" x14ac:dyDescent="0.2">
      <c r="A55" s="104" t="s">
        <v>83</v>
      </c>
      <c r="B55" s="105"/>
      <c r="C55" s="19">
        <f>[1]XICOH!$E36</f>
        <v>18</v>
      </c>
      <c r="D55" s="19">
        <f>[2]XICOH!$E36</f>
        <v>24</v>
      </c>
      <c r="E55" s="19">
        <f>[3]XICOH!$E36</f>
        <v>31</v>
      </c>
      <c r="F55" s="19">
        <f>[4]XICOH!$E36</f>
        <v>38</v>
      </c>
      <c r="G55" s="19">
        <f>[5]XICOH!$E36</f>
        <v>32</v>
      </c>
      <c r="H55" s="19">
        <f>[6]XICOH!$E36</f>
        <v>61</v>
      </c>
      <c r="I55" s="19">
        <f>[7]XICOH!$E36</f>
        <v>8</v>
      </c>
      <c r="J55" s="19">
        <f>[8]XICOH!$E36</f>
        <v>34</v>
      </c>
      <c r="K55" s="19">
        <f>[9]XICOH!$E36</f>
        <v>25</v>
      </c>
      <c r="L55" s="19">
        <f>[10]XICOH!$E36</f>
        <v>34</v>
      </c>
      <c r="M55" s="19">
        <f>[11]XICOH!$E36</f>
        <v>40</v>
      </c>
      <c r="N55" s="19">
        <f>[12]XICOH!$E36</f>
        <v>35</v>
      </c>
      <c r="O55" s="90">
        <f t="shared" si="36"/>
        <v>380</v>
      </c>
    </row>
    <row r="56" spans="1:15" ht="15" customHeight="1" x14ac:dyDescent="0.2">
      <c r="A56" s="108" t="s">
        <v>84</v>
      </c>
      <c r="B56" s="109"/>
      <c r="C56" s="20">
        <f>[1]XICOH!$E37</f>
        <v>18</v>
      </c>
      <c r="D56" s="20">
        <f>[2]XICOH!$E37</f>
        <v>23</v>
      </c>
      <c r="E56" s="20">
        <f>[3]XICOH!$E37</f>
        <v>31</v>
      </c>
      <c r="F56" s="20">
        <f>[4]XICOH!$E37</f>
        <v>38</v>
      </c>
      <c r="G56" s="20">
        <f>[5]XICOH!$E37</f>
        <v>30</v>
      </c>
      <c r="H56" s="20">
        <f>[6]XICOH!$E37</f>
        <v>41</v>
      </c>
      <c r="I56" s="20">
        <f>[7]XICOH!$E37</f>
        <v>8</v>
      </c>
      <c r="J56" s="20">
        <f>[8]XICOH!$E37</f>
        <v>31</v>
      </c>
      <c r="K56" s="20">
        <f>[9]XICOH!$E37</f>
        <v>25</v>
      </c>
      <c r="L56" s="20">
        <f>[10]XICOH!$E37</f>
        <v>27</v>
      </c>
      <c r="M56" s="20">
        <f>[11]XICOH!$E37</f>
        <v>40</v>
      </c>
      <c r="N56" s="20">
        <f>[12]XICOH!$E37</f>
        <v>35</v>
      </c>
      <c r="O56" s="91">
        <f t="shared" si="36"/>
        <v>347</v>
      </c>
    </row>
    <row r="57" spans="1:15" ht="15" customHeight="1" x14ac:dyDescent="0.2">
      <c r="A57" s="108" t="s">
        <v>85</v>
      </c>
      <c r="B57" s="109"/>
      <c r="C57" s="20">
        <f>[1]XICOH!$E38</f>
        <v>0</v>
      </c>
      <c r="D57" s="20">
        <f>[2]XICOH!$E38</f>
        <v>1</v>
      </c>
      <c r="E57" s="20">
        <f>[3]XICOH!$E38</f>
        <v>0</v>
      </c>
      <c r="F57" s="20">
        <f>[4]XICOH!$E38</f>
        <v>0</v>
      </c>
      <c r="G57" s="20">
        <f>[5]XICOH!$E38</f>
        <v>2</v>
      </c>
      <c r="H57" s="20">
        <f>[6]XICOH!$E38</f>
        <v>20</v>
      </c>
      <c r="I57" s="20">
        <f>[7]XICOH!$E38</f>
        <v>0</v>
      </c>
      <c r="J57" s="20">
        <f>[8]XICOH!$E38</f>
        <v>3</v>
      </c>
      <c r="K57" s="20">
        <f>[9]XICOH!$E38</f>
        <v>0</v>
      </c>
      <c r="L57" s="20">
        <f>[10]XICOH!$E38</f>
        <v>7</v>
      </c>
      <c r="M57" s="20">
        <f>[11]XICOH!$E38</f>
        <v>0</v>
      </c>
      <c r="N57" s="20">
        <f>[12]XICOH!$E38</f>
        <v>0</v>
      </c>
      <c r="O57" s="91">
        <f t="shared" si="36"/>
        <v>33</v>
      </c>
    </row>
    <row r="58" spans="1:15" ht="31.5" customHeight="1" x14ac:dyDescent="0.2">
      <c r="A58" s="104" t="s">
        <v>86</v>
      </c>
      <c r="B58" s="105"/>
      <c r="C58" s="19">
        <f>[1]XICOH!$E39</f>
        <v>80</v>
      </c>
      <c r="D58" s="19">
        <f>[2]XICOH!$E39</f>
        <v>52</v>
      </c>
      <c r="E58" s="19">
        <f>[3]XICOH!$E39</f>
        <v>0</v>
      </c>
      <c r="F58" s="19">
        <f>[4]XICOH!$E39</f>
        <v>20</v>
      </c>
      <c r="G58" s="19">
        <f>[5]XICOH!$E39</f>
        <v>32</v>
      </c>
      <c r="H58" s="19">
        <f>[6]XICOH!$E39</f>
        <v>0</v>
      </c>
      <c r="I58" s="19">
        <f>[7]XICOH!$E39</f>
        <v>15</v>
      </c>
      <c r="J58" s="19">
        <f>[8]XICOH!$E39</f>
        <v>55</v>
      </c>
      <c r="K58" s="19">
        <f>[9]XICOH!$E39</f>
        <v>46</v>
      </c>
      <c r="L58" s="19">
        <f>[10]XICOH!$E39</f>
        <v>45</v>
      </c>
      <c r="M58" s="19">
        <f>[11]XICOH!$E39</f>
        <v>39</v>
      </c>
      <c r="N58" s="19">
        <f>[12]XICOH!$E39</f>
        <v>17</v>
      </c>
      <c r="O58" s="94">
        <f>J58</f>
        <v>55</v>
      </c>
    </row>
    <row r="59" spans="1:15" ht="15.75" customHeight="1" x14ac:dyDescent="0.2">
      <c r="A59" s="104" t="s">
        <v>87</v>
      </c>
      <c r="B59" s="105"/>
      <c r="C59" s="19">
        <f>[1]XICOH!$E40</f>
        <v>20</v>
      </c>
      <c r="D59" s="19">
        <f>[2]XICOH!$E40</f>
        <v>2</v>
      </c>
      <c r="E59" s="19">
        <f>[3]XICOH!$E40</f>
        <v>3</v>
      </c>
      <c r="F59" s="19">
        <f>[4]XICOH!$E40</f>
        <v>1</v>
      </c>
      <c r="G59" s="19">
        <f>[5]XICOH!$E40</f>
        <v>35</v>
      </c>
      <c r="H59" s="19">
        <f>[6]XICOH!$E40</f>
        <v>10</v>
      </c>
      <c r="I59" s="19">
        <f>[7]XICOH!$E40</f>
        <v>15</v>
      </c>
      <c r="J59" s="19">
        <f>[8]XICOH!$E40</f>
        <v>4</v>
      </c>
      <c r="K59" s="19">
        <f>[9]XICOH!$E40</f>
        <v>4</v>
      </c>
      <c r="L59" s="19">
        <f>[10]XICOH!$E40</f>
        <v>0</v>
      </c>
      <c r="M59" s="19">
        <f>[11]XICOH!$E40</f>
        <v>0</v>
      </c>
      <c r="N59" s="19">
        <f>[12]XICOH!$E40</f>
        <v>0</v>
      </c>
      <c r="O59" s="90">
        <f t="shared" si="36"/>
        <v>94</v>
      </c>
    </row>
    <row r="60" spans="1:15" ht="15.75" customHeight="1" x14ac:dyDescent="0.2">
      <c r="A60" s="104" t="s">
        <v>88</v>
      </c>
      <c r="B60" s="105"/>
      <c r="C60" s="19">
        <f>[1]XICOH!$E41</f>
        <v>0</v>
      </c>
      <c r="D60" s="19">
        <f>[2]XICOH!$E41</f>
        <v>0</v>
      </c>
      <c r="E60" s="19">
        <f>[3]XICOH!$E41</f>
        <v>1</v>
      </c>
      <c r="F60" s="19">
        <f>[4]XICOH!$E41</f>
        <v>1</v>
      </c>
      <c r="G60" s="19">
        <f>[5]XICOH!$E41</f>
        <v>3</v>
      </c>
      <c r="H60" s="19">
        <f>[6]XICOH!$E41</f>
        <v>3</v>
      </c>
      <c r="I60" s="19">
        <f>[7]XICOH!$E41</f>
        <v>2</v>
      </c>
      <c r="J60" s="19">
        <f>[8]XICOH!$E41</f>
        <v>2</v>
      </c>
      <c r="K60" s="19">
        <f>[9]XICOH!$E41</f>
        <v>0</v>
      </c>
      <c r="L60" s="19">
        <f>[10]XICOH!$E41</f>
        <v>2</v>
      </c>
      <c r="M60" s="19">
        <f>[11]XICOH!$E41</f>
        <v>0</v>
      </c>
      <c r="N60" s="19">
        <f>[12]XICOH!$E41</f>
        <v>1</v>
      </c>
      <c r="O60" s="90">
        <f t="shared" si="36"/>
        <v>15</v>
      </c>
    </row>
    <row r="61" spans="1:15" ht="15.75" customHeight="1" x14ac:dyDescent="0.2">
      <c r="A61" s="104" t="s">
        <v>89</v>
      </c>
      <c r="B61" s="105"/>
      <c r="C61" s="19">
        <f>[1]XICOH!$E42</f>
        <v>0</v>
      </c>
      <c r="D61" s="19">
        <f>[2]XICOH!$E42</f>
        <v>0</v>
      </c>
      <c r="E61" s="19">
        <f>[3]XICOH!$E42</f>
        <v>0</v>
      </c>
      <c r="F61" s="19">
        <f>[4]XICOH!$E42</f>
        <v>0</v>
      </c>
      <c r="G61" s="19">
        <f>[5]XICOH!$E42</f>
        <v>0</v>
      </c>
      <c r="H61" s="19">
        <f>[6]XICOH!$E42</f>
        <v>15</v>
      </c>
      <c r="I61" s="19">
        <f>[7]XICOH!$E42</f>
        <v>0</v>
      </c>
      <c r="J61" s="19">
        <f>[8]XICOH!$E42</f>
        <v>0</v>
      </c>
      <c r="K61" s="19">
        <f>[9]XICOH!$E42</f>
        <v>0</v>
      </c>
      <c r="L61" s="19">
        <f>[10]XICOH!$E42</f>
        <v>0</v>
      </c>
      <c r="M61" s="19">
        <f>[11]XICOH!$E42</f>
        <v>0</v>
      </c>
      <c r="N61" s="19">
        <f>[12]XICOH!$E42</f>
        <v>15</v>
      </c>
      <c r="O61" s="90">
        <f t="shared" si="36"/>
        <v>30</v>
      </c>
    </row>
    <row r="62" spans="1:15" ht="15.75" customHeight="1" x14ac:dyDescent="0.2">
      <c r="A62" s="104" t="s">
        <v>90</v>
      </c>
      <c r="B62" s="105"/>
      <c r="C62" s="19">
        <f>[1]XICOH!$E43</f>
        <v>0</v>
      </c>
      <c r="D62" s="19">
        <f>[2]XICOH!$E43</f>
        <v>0</v>
      </c>
      <c r="E62" s="19">
        <f>[3]XICOH!$E43</f>
        <v>0</v>
      </c>
      <c r="F62" s="19">
        <f>[4]XICOH!$E43</f>
        <v>0</v>
      </c>
      <c r="G62" s="19">
        <f>[5]XICOH!$E43</f>
        <v>0</v>
      </c>
      <c r="H62" s="19">
        <f>[6]XICOH!$E43</f>
        <v>0</v>
      </c>
      <c r="I62" s="19">
        <f>[7]XICOH!$E43</f>
        <v>0</v>
      </c>
      <c r="J62" s="19">
        <f>[8]XICOH!$E43</f>
        <v>0</v>
      </c>
      <c r="K62" s="19">
        <f>[9]XICOH!$E43</f>
        <v>0</v>
      </c>
      <c r="L62" s="19">
        <f>[10]XICOH!$E43</f>
        <v>1</v>
      </c>
      <c r="M62" s="19">
        <f>[11]XICOH!$E43</f>
        <v>0</v>
      </c>
      <c r="N62" s="19">
        <f>[12]XICOH!$E43</f>
        <v>0</v>
      </c>
      <c r="O62" s="90">
        <f t="shared" si="36"/>
        <v>1</v>
      </c>
    </row>
    <row r="63" spans="1:15" ht="31.5" customHeight="1" x14ac:dyDescent="0.2">
      <c r="A63" s="104" t="s">
        <v>91</v>
      </c>
      <c r="B63" s="105"/>
      <c r="C63" s="19">
        <f>[1]XICOH!$E44</f>
        <v>4</v>
      </c>
      <c r="D63" s="19">
        <f>[2]XICOH!$E44</f>
        <v>3</v>
      </c>
      <c r="E63" s="19">
        <f>[3]XICOH!$E44</f>
        <v>0</v>
      </c>
      <c r="F63" s="19">
        <f>[4]XICOH!$E44</f>
        <v>0</v>
      </c>
      <c r="G63" s="19">
        <f>[5]XICOH!$E44</f>
        <v>1</v>
      </c>
      <c r="H63" s="19">
        <f>[6]XICOH!$E44</f>
        <v>1</v>
      </c>
      <c r="I63" s="19">
        <f>[7]XICOH!$E44</f>
        <v>1</v>
      </c>
      <c r="J63" s="19">
        <f>[8]XICOH!$E44</f>
        <v>0</v>
      </c>
      <c r="K63" s="19">
        <f>[9]XICOH!$E44</f>
        <v>1</v>
      </c>
      <c r="L63" s="19">
        <f>[10]XICOH!$E44</f>
        <v>1</v>
      </c>
      <c r="M63" s="19">
        <f>[11]XICOH!$E44</f>
        <v>1</v>
      </c>
      <c r="N63" s="19">
        <f>[12]XICOH!$E44</f>
        <v>1</v>
      </c>
      <c r="O63" s="90">
        <f t="shared" si="36"/>
        <v>14</v>
      </c>
    </row>
    <row r="64" spans="1:15" ht="31.5" customHeight="1" x14ac:dyDescent="0.2">
      <c r="A64" s="104" t="s">
        <v>92</v>
      </c>
      <c r="B64" s="105"/>
      <c r="C64" s="19">
        <f>[1]XICOH!$E45</f>
        <v>1</v>
      </c>
      <c r="D64" s="19">
        <f>[2]XICOH!$E45</f>
        <v>0</v>
      </c>
      <c r="E64" s="19">
        <f>[3]XICOH!$E45</f>
        <v>3</v>
      </c>
      <c r="F64" s="19">
        <f>[4]XICOH!$E45</f>
        <v>1</v>
      </c>
      <c r="G64" s="19">
        <f>[5]XICOH!$E45</f>
        <v>1</v>
      </c>
      <c r="H64" s="19">
        <f>[6]XICOH!$E45</f>
        <v>3</v>
      </c>
      <c r="I64" s="19">
        <f>[7]XICOH!$E45</f>
        <v>3</v>
      </c>
      <c r="J64" s="19">
        <f>[8]XICOH!$E45</f>
        <v>1</v>
      </c>
      <c r="K64" s="19">
        <f>[9]XICOH!$E45</f>
        <v>0</v>
      </c>
      <c r="L64" s="19">
        <f>[10]XICOH!$E45</f>
        <v>0</v>
      </c>
      <c r="M64" s="19">
        <f>[11]XICOH!$E45</f>
        <v>0</v>
      </c>
      <c r="N64" s="19">
        <f>[12]XICOH!$E45</f>
        <v>1</v>
      </c>
      <c r="O64" s="90">
        <f t="shared" si="36"/>
        <v>14</v>
      </c>
    </row>
    <row r="65" spans="1:15" ht="15.75" customHeight="1" x14ac:dyDescent="0.2">
      <c r="A65" s="104" t="s">
        <v>93</v>
      </c>
      <c r="B65" s="105"/>
      <c r="C65" s="19">
        <f>[1]XICOH!$E46</f>
        <v>3</v>
      </c>
      <c r="D65" s="19">
        <f>[2]XICOH!$E46</f>
        <v>5</v>
      </c>
      <c r="E65" s="19">
        <f>[3]XICOH!$E46</f>
        <v>5</v>
      </c>
      <c r="F65" s="19">
        <f>[4]XICOH!$E46</f>
        <v>0</v>
      </c>
      <c r="G65" s="19">
        <f>[5]XICOH!$E46</f>
        <v>2</v>
      </c>
      <c r="H65" s="19">
        <f>[6]XICOH!$E46</f>
        <v>2</v>
      </c>
      <c r="I65" s="19">
        <f>[7]XICOH!$E46</f>
        <v>1</v>
      </c>
      <c r="J65" s="19">
        <f>[8]XICOH!$E46</f>
        <v>1</v>
      </c>
      <c r="K65" s="19">
        <f>[9]XICOH!$E46</f>
        <v>1</v>
      </c>
      <c r="L65" s="19">
        <f>[10]XICOH!$E46</f>
        <v>1</v>
      </c>
      <c r="M65" s="19">
        <f>[11]XICOH!$E46</f>
        <v>2</v>
      </c>
      <c r="N65" s="19">
        <f>[12]XICOH!$E46</f>
        <v>2</v>
      </c>
      <c r="O65" s="90">
        <f t="shared" si="36"/>
        <v>25</v>
      </c>
    </row>
    <row r="66" spans="1:15" ht="15" customHeight="1" x14ac:dyDescent="0.2">
      <c r="A66" s="108" t="s">
        <v>25</v>
      </c>
      <c r="B66" s="109"/>
      <c r="C66" s="20">
        <f>[1]XICOH!$E47</f>
        <v>2</v>
      </c>
      <c r="D66" s="20">
        <f>[2]XICOH!$E47</f>
        <v>4</v>
      </c>
      <c r="E66" s="20">
        <f>[3]XICOH!$E47</f>
        <v>3</v>
      </c>
      <c r="F66" s="20">
        <f>[4]XICOH!$E47</f>
        <v>0</v>
      </c>
      <c r="G66" s="20">
        <f>[5]XICOH!$E47</f>
        <v>2</v>
      </c>
      <c r="H66" s="20">
        <f>[6]XICOH!$E47</f>
        <v>0</v>
      </c>
      <c r="I66" s="20">
        <f>[7]XICOH!$E47</f>
        <v>1</v>
      </c>
      <c r="J66" s="20">
        <f>[8]XICOH!$E47</f>
        <v>0</v>
      </c>
      <c r="K66" s="20">
        <f>[9]XICOH!$E47</f>
        <v>1</v>
      </c>
      <c r="L66" s="20">
        <f>[10]XICOH!$E47</f>
        <v>0</v>
      </c>
      <c r="M66" s="20">
        <f>[11]XICOH!$E47</f>
        <v>2</v>
      </c>
      <c r="N66" s="20">
        <f>[12]XICOH!$E47</f>
        <v>2</v>
      </c>
      <c r="O66" s="91">
        <f t="shared" si="36"/>
        <v>17</v>
      </c>
    </row>
    <row r="67" spans="1:15" ht="15" customHeight="1" x14ac:dyDescent="0.2">
      <c r="A67" s="108" t="s">
        <v>26</v>
      </c>
      <c r="B67" s="109"/>
      <c r="C67" s="20">
        <f>[1]XICOH!$E48</f>
        <v>1</v>
      </c>
      <c r="D67" s="20">
        <f>[2]XICOH!$E48</f>
        <v>1</v>
      </c>
      <c r="E67" s="20">
        <f>[3]XICOH!$E48</f>
        <v>1</v>
      </c>
      <c r="F67" s="20">
        <f>[4]XICOH!$E48</f>
        <v>0</v>
      </c>
      <c r="G67" s="20">
        <f>[5]XICOH!$E48</f>
        <v>0</v>
      </c>
      <c r="H67" s="20">
        <f>[6]XICOH!$E48</f>
        <v>2</v>
      </c>
      <c r="I67" s="20">
        <f>[7]XICOH!$E48</f>
        <v>0</v>
      </c>
      <c r="J67" s="20">
        <f>[8]XICOH!$E48</f>
        <v>0</v>
      </c>
      <c r="K67" s="20">
        <f>[9]XICOH!$E48</f>
        <v>0</v>
      </c>
      <c r="L67" s="20">
        <f>[10]XICOH!$E48</f>
        <v>1</v>
      </c>
      <c r="M67" s="20">
        <f>[11]XICOH!$E48</f>
        <v>0</v>
      </c>
      <c r="N67" s="20">
        <f>[12]XICOH!$E48</f>
        <v>0</v>
      </c>
      <c r="O67" s="91">
        <f t="shared" si="36"/>
        <v>6</v>
      </c>
    </row>
    <row r="68" spans="1:15" ht="15" customHeight="1" x14ac:dyDescent="0.2">
      <c r="A68" s="108" t="s">
        <v>27</v>
      </c>
      <c r="B68" s="109"/>
      <c r="C68" s="20">
        <f>[1]XICOH!$E49</f>
        <v>0</v>
      </c>
      <c r="D68" s="20">
        <f>[2]XICOH!$E49</f>
        <v>0</v>
      </c>
      <c r="E68" s="20">
        <f>[3]XICOH!$E49</f>
        <v>1</v>
      </c>
      <c r="F68" s="20">
        <f>[4]XICOH!$E49</f>
        <v>0</v>
      </c>
      <c r="G68" s="20">
        <f>[5]XICOH!$E49</f>
        <v>0</v>
      </c>
      <c r="H68" s="20">
        <f>[6]XICOH!$E49</f>
        <v>0</v>
      </c>
      <c r="I68" s="20">
        <f>[7]XICOH!$E49</f>
        <v>0</v>
      </c>
      <c r="J68" s="20">
        <f>[8]XICOH!$E49</f>
        <v>1</v>
      </c>
      <c r="K68" s="20">
        <f>[9]XICOH!$E49</f>
        <v>0</v>
      </c>
      <c r="L68" s="20">
        <f>[10]XICOH!$E49</f>
        <v>0</v>
      </c>
      <c r="M68" s="20">
        <f>[11]XICOH!$E49</f>
        <v>0</v>
      </c>
      <c r="N68" s="20">
        <f>[12]XICOH!$E49</f>
        <v>0</v>
      </c>
      <c r="O68" s="91">
        <f t="shared" si="36"/>
        <v>2</v>
      </c>
    </row>
    <row r="69" spans="1:15" ht="15.75" customHeight="1" x14ac:dyDescent="0.2">
      <c r="A69" s="104" t="s">
        <v>94</v>
      </c>
      <c r="B69" s="105"/>
      <c r="C69" s="19">
        <f>[1]XICOH!$E50</f>
        <v>4</v>
      </c>
      <c r="D69" s="19">
        <f>[2]XICOH!$E50</f>
        <v>3</v>
      </c>
      <c r="E69" s="19">
        <f>[3]XICOH!$E50</f>
        <v>0</v>
      </c>
      <c r="F69" s="19">
        <f>[4]XICOH!$E50</f>
        <v>1</v>
      </c>
      <c r="G69" s="19">
        <f>[5]XICOH!$E50</f>
        <v>5</v>
      </c>
      <c r="H69" s="19">
        <f>[6]XICOH!$E50</f>
        <v>3</v>
      </c>
      <c r="I69" s="19">
        <f>[7]XICOH!$E50</f>
        <v>2</v>
      </c>
      <c r="J69" s="19">
        <f>[8]XICOH!$E50</f>
        <v>4</v>
      </c>
      <c r="K69" s="19">
        <f>[9]XICOH!$E50</f>
        <v>2</v>
      </c>
      <c r="L69" s="19">
        <f>[10]XICOH!$E50</f>
        <v>4</v>
      </c>
      <c r="M69" s="19">
        <f>[11]XICOH!$E50</f>
        <v>1</v>
      </c>
      <c r="N69" s="19">
        <f>[12]XICOH!$E50</f>
        <v>2</v>
      </c>
      <c r="O69" s="90">
        <f t="shared" si="36"/>
        <v>31</v>
      </c>
    </row>
    <row r="70" spans="1:15" ht="15.75" customHeight="1" x14ac:dyDescent="0.2">
      <c r="A70" s="104" t="s">
        <v>95</v>
      </c>
      <c r="B70" s="105"/>
      <c r="C70" s="19">
        <f>[1]XICOH!$E51</f>
        <v>0</v>
      </c>
      <c r="D70" s="19">
        <f>[2]XICOH!$E51</f>
        <v>0</v>
      </c>
      <c r="E70" s="19">
        <f>[3]XICOH!$E51</f>
        <v>0</v>
      </c>
      <c r="F70" s="19">
        <f>[4]XICOH!$E51</f>
        <v>0</v>
      </c>
      <c r="G70" s="19">
        <f>[5]XICOH!$E51</f>
        <v>4</v>
      </c>
      <c r="H70" s="19">
        <f>[6]XICOH!$E51</f>
        <v>4</v>
      </c>
      <c r="I70" s="19">
        <f>[7]XICOH!$E51</f>
        <v>2</v>
      </c>
      <c r="J70" s="19">
        <f>[8]XICOH!$E51</f>
        <v>1</v>
      </c>
      <c r="K70" s="19">
        <f>[9]XICOH!$E51</f>
        <v>0</v>
      </c>
      <c r="L70" s="19">
        <f>[10]XICOH!$E51</f>
        <v>2</v>
      </c>
      <c r="M70" s="19">
        <f>[11]XICOH!$E51</f>
        <v>2</v>
      </c>
      <c r="N70" s="19">
        <f>[12]XICOH!$E51</f>
        <v>2</v>
      </c>
      <c r="O70" s="90">
        <f t="shared" si="36"/>
        <v>17</v>
      </c>
    </row>
    <row r="71" spans="1:15" ht="15" customHeight="1" x14ac:dyDescent="0.2">
      <c r="A71" s="108" t="s">
        <v>96</v>
      </c>
      <c r="B71" s="109"/>
      <c r="C71" s="20">
        <f>[1]XICOH!$E52</f>
        <v>0</v>
      </c>
      <c r="D71" s="20">
        <f>[2]XICOH!$E52</f>
        <v>0</v>
      </c>
      <c r="E71" s="20">
        <f>[3]XICOH!$E52</f>
        <v>0</v>
      </c>
      <c r="F71" s="20">
        <f>[4]XICOH!$E52</f>
        <v>0</v>
      </c>
      <c r="G71" s="20">
        <f>[5]XICOH!$E52</f>
        <v>4</v>
      </c>
      <c r="H71" s="20">
        <f>[6]XICOH!$E52</f>
        <v>0</v>
      </c>
      <c r="I71" s="20">
        <f>[7]XICOH!$E52</f>
        <v>0</v>
      </c>
      <c r="J71" s="20">
        <f>[8]XICOH!$E52</f>
        <v>0</v>
      </c>
      <c r="K71" s="20">
        <f>[9]XICOH!$E52</f>
        <v>0</v>
      </c>
      <c r="L71" s="20">
        <f>[10]XICOH!$E52</f>
        <v>1</v>
      </c>
      <c r="M71" s="20">
        <f>[11]XICOH!$E52</f>
        <v>2</v>
      </c>
      <c r="N71" s="20">
        <f>[12]XICOH!$E52</f>
        <v>0</v>
      </c>
      <c r="O71" s="91">
        <f t="shared" si="36"/>
        <v>7</v>
      </c>
    </row>
    <row r="72" spans="1:15" ht="15" customHeight="1" x14ac:dyDescent="0.2">
      <c r="A72" s="108" t="s">
        <v>97</v>
      </c>
      <c r="B72" s="109"/>
      <c r="C72" s="20">
        <f>[1]XICOH!$E53</f>
        <v>0</v>
      </c>
      <c r="D72" s="20">
        <f>[2]XICOH!$E53</f>
        <v>0</v>
      </c>
      <c r="E72" s="20">
        <f>[3]XICOH!$E53</f>
        <v>0</v>
      </c>
      <c r="F72" s="20">
        <f>[4]XICOH!$E53</f>
        <v>0</v>
      </c>
      <c r="G72" s="20">
        <f>[5]XICOH!$E53</f>
        <v>0</v>
      </c>
      <c r="H72" s="20">
        <f>[6]XICOH!$E53</f>
        <v>4</v>
      </c>
      <c r="I72" s="20">
        <f>[7]XICOH!$E53</f>
        <v>2</v>
      </c>
      <c r="J72" s="20">
        <f>[8]XICOH!$E53</f>
        <v>1</v>
      </c>
      <c r="K72" s="20">
        <f>[9]XICOH!$E53</f>
        <v>0</v>
      </c>
      <c r="L72" s="20">
        <f>[10]XICOH!$E53</f>
        <v>1</v>
      </c>
      <c r="M72" s="20">
        <f>[11]XICOH!$E53</f>
        <v>0</v>
      </c>
      <c r="N72" s="20">
        <f>[12]XICOH!$E53</f>
        <v>2</v>
      </c>
      <c r="O72" s="91">
        <f t="shared" si="36"/>
        <v>10</v>
      </c>
    </row>
    <row r="73" spans="1:15" ht="23.25" customHeight="1" x14ac:dyDescent="0.2">
      <c r="A73" s="104" t="s">
        <v>98</v>
      </c>
      <c r="B73" s="105"/>
      <c r="C73" s="19">
        <f>[1]XICOH!$E54</f>
        <v>0</v>
      </c>
      <c r="D73" s="19">
        <f>[2]XICOH!$E54</f>
        <v>0</v>
      </c>
      <c r="E73" s="19">
        <f>[3]XICOH!$E54</f>
        <v>0</v>
      </c>
      <c r="F73" s="19">
        <f>[4]XICOH!$E54</f>
        <v>0</v>
      </c>
      <c r="G73" s="19">
        <f>[5]XICOH!$E54</f>
        <v>2</v>
      </c>
      <c r="H73" s="19">
        <f>[6]XICOH!$E54</f>
        <v>4</v>
      </c>
      <c r="I73" s="19">
        <f>[7]XICOH!$E54</f>
        <v>2</v>
      </c>
      <c r="J73" s="19">
        <f>[8]XICOH!$E54</f>
        <v>1</v>
      </c>
      <c r="K73" s="19">
        <f>[9]XICOH!$E54</f>
        <v>0</v>
      </c>
      <c r="L73" s="19">
        <f>[10]XICOH!$E54</f>
        <v>2</v>
      </c>
      <c r="M73" s="19">
        <f>[11]XICOH!$E54</f>
        <v>2</v>
      </c>
      <c r="N73" s="19">
        <f>[12]XICOH!$E54</f>
        <v>2</v>
      </c>
      <c r="O73" s="90">
        <f t="shared" si="36"/>
        <v>15</v>
      </c>
    </row>
    <row r="74" spans="1:15" ht="23.25" customHeight="1" x14ac:dyDescent="0.2">
      <c r="A74" s="104" t="s">
        <v>99</v>
      </c>
      <c r="B74" s="105"/>
      <c r="C74" s="19">
        <f>[1]XICOH!$E55</f>
        <v>0</v>
      </c>
      <c r="D74" s="19">
        <f>[2]XICOH!$E55</f>
        <v>3</v>
      </c>
      <c r="E74" s="19">
        <f>[3]XICOH!$E55</f>
        <v>2</v>
      </c>
      <c r="F74" s="19">
        <f>[4]XICOH!$E55</f>
        <v>2</v>
      </c>
      <c r="G74" s="19">
        <f>[5]XICOH!$E55</f>
        <v>1</v>
      </c>
      <c r="H74" s="19">
        <f>[6]XICOH!$E55</f>
        <v>5</v>
      </c>
      <c r="I74" s="19">
        <f>[7]XICOH!$E55</f>
        <v>1</v>
      </c>
      <c r="J74" s="19">
        <f>[8]XICOH!$E55</f>
        <v>1</v>
      </c>
      <c r="K74" s="19">
        <f>[9]XICOH!$E55</f>
        <v>3</v>
      </c>
      <c r="L74" s="19">
        <f>[10]XICOH!$E55</f>
        <v>4</v>
      </c>
      <c r="M74" s="19">
        <f>[11]XICOH!$E55</f>
        <v>1</v>
      </c>
      <c r="N74" s="19">
        <f>[12]XICOH!$E55</f>
        <v>2</v>
      </c>
      <c r="O74" s="90">
        <f t="shared" si="36"/>
        <v>25</v>
      </c>
    </row>
    <row r="75" spans="1:15" ht="23.25" customHeight="1" x14ac:dyDescent="0.2">
      <c r="A75" s="104" t="s">
        <v>100</v>
      </c>
      <c r="B75" s="105"/>
      <c r="C75" s="19">
        <f>[1]XICOH!$E56</f>
        <v>0</v>
      </c>
      <c r="D75" s="19">
        <f>[2]XICOH!$E56</f>
        <v>171</v>
      </c>
      <c r="E75" s="19">
        <f>[3]XICOH!$E56</f>
        <v>28</v>
      </c>
      <c r="F75" s="19">
        <f>[4]XICOH!$E56</f>
        <v>30</v>
      </c>
      <c r="G75" s="19">
        <f>[5]XICOH!$E56</f>
        <v>97</v>
      </c>
      <c r="H75" s="19">
        <f>[6]XICOH!$E56</f>
        <v>125</v>
      </c>
      <c r="I75" s="19">
        <f>[7]XICOH!$E56</f>
        <v>47</v>
      </c>
      <c r="J75" s="19">
        <f>[8]XICOH!$E56</f>
        <v>50</v>
      </c>
      <c r="K75" s="19">
        <f>[9]XICOH!$E56</f>
        <v>39</v>
      </c>
      <c r="L75" s="19">
        <f>[10]XICOH!$E56</f>
        <v>76</v>
      </c>
      <c r="M75" s="19">
        <f>[11]XICOH!$E56</f>
        <v>65</v>
      </c>
      <c r="N75" s="19">
        <f>[12]XICOH!$E56</f>
        <v>41</v>
      </c>
      <c r="O75" s="90">
        <f t="shared" si="36"/>
        <v>769</v>
      </c>
    </row>
    <row r="76" spans="1:15" ht="31.5" customHeight="1" thickBot="1" x14ac:dyDescent="0.25">
      <c r="A76" s="110" t="s">
        <v>101</v>
      </c>
      <c r="B76" s="111"/>
      <c r="C76" s="92">
        <f>[1]XICOH!$E57</f>
        <v>0</v>
      </c>
      <c r="D76" s="92">
        <f>[2]XICOH!$E57</f>
        <v>0</v>
      </c>
      <c r="E76" s="92">
        <f>[3]XICOH!$E57</f>
        <v>0</v>
      </c>
      <c r="F76" s="92">
        <f>[4]XICOH!$E57</f>
        <v>0</v>
      </c>
      <c r="G76" s="92">
        <f>[5]XICOH!$E57</f>
        <v>40</v>
      </c>
      <c r="H76" s="92">
        <f>[6]XICOH!$E57</f>
        <v>0</v>
      </c>
      <c r="I76" s="92">
        <f>[7]XICOH!$E57</f>
        <v>25</v>
      </c>
      <c r="J76" s="92">
        <f>[8]XICOH!$E57</f>
        <v>0</v>
      </c>
      <c r="K76" s="92">
        <f>[9]XICOH!$E57</f>
        <v>0</v>
      </c>
      <c r="L76" s="92">
        <f>[10]XICOH!$E57</f>
        <v>0</v>
      </c>
      <c r="M76" s="92">
        <f>[11]XICOH!$E57</f>
        <v>0</v>
      </c>
      <c r="N76" s="92">
        <f>[12]XICOH!$E57</f>
        <v>0</v>
      </c>
      <c r="O76" s="93">
        <f t="shared" si="36"/>
        <v>65</v>
      </c>
    </row>
    <row r="77" spans="1:15" ht="15" thickBot="1" x14ac:dyDescent="0.25"/>
    <row r="78" spans="1:15" ht="18" customHeight="1" x14ac:dyDescent="0.25">
      <c r="A78" s="144" t="s">
        <v>50</v>
      </c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6"/>
    </row>
    <row r="79" spans="1:15" ht="18" x14ac:dyDescent="0.2">
      <c r="A79" s="115" t="s">
        <v>56</v>
      </c>
      <c r="B79" s="116"/>
      <c r="C79" s="66" t="s">
        <v>57</v>
      </c>
      <c r="D79" s="66" t="s">
        <v>58</v>
      </c>
      <c r="E79" s="66" t="s">
        <v>59</v>
      </c>
      <c r="F79" s="66" t="s">
        <v>60</v>
      </c>
      <c r="G79" s="66" t="s">
        <v>61</v>
      </c>
      <c r="H79" s="66" t="s">
        <v>62</v>
      </c>
      <c r="I79" s="66" t="s">
        <v>63</v>
      </c>
      <c r="J79" s="66" t="s">
        <v>64</v>
      </c>
      <c r="K79" s="66" t="s">
        <v>65</v>
      </c>
      <c r="L79" s="66" t="s">
        <v>66</v>
      </c>
      <c r="M79" s="66" t="s">
        <v>67</v>
      </c>
      <c r="N79" s="66" t="s">
        <v>68</v>
      </c>
      <c r="O79" s="68" t="s">
        <v>69</v>
      </c>
    </row>
    <row r="80" spans="1:15" ht="15.75" customHeight="1" x14ac:dyDescent="0.2">
      <c r="A80" s="104" t="s">
        <v>70</v>
      </c>
      <c r="B80" s="105"/>
      <c r="C80" s="17">
        <f>[1]XICOH!$F6</f>
        <v>22</v>
      </c>
      <c r="D80" s="17">
        <f>[2]XICOH!$F6</f>
        <v>10</v>
      </c>
      <c r="E80" s="17">
        <f>[3]XICOH!$F6</f>
        <v>7</v>
      </c>
      <c r="F80" s="17">
        <f>[4]XICOH!$F6</f>
        <v>4</v>
      </c>
      <c r="G80" s="17">
        <f>[5]XICOH!$F6</f>
        <v>17</v>
      </c>
      <c r="H80" s="17">
        <f>[6]XICOH!$F6</f>
        <v>11</v>
      </c>
      <c r="I80" s="17">
        <f>[7]XICOH!$F6</f>
        <v>5</v>
      </c>
      <c r="J80" s="17">
        <f>[8]XICOH!$F6</f>
        <v>14</v>
      </c>
      <c r="K80" s="17">
        <f>[9]XICOH!$F6</f>
        <v>3</v>
      </c>
      <c r="L80" s="17">
        <f>[10]XICOH!$F6</f>
        <v>10</v>
      </c>
      <c r="M80" s="17">
        <f>[11]XICOH!$F6</f>
        <v>8</v>
      </c>
      <c r="N80" s="17">
        <f>[12]XICOH!$F6</f>
        <v>6</v>
      </c>
      <c r="O80" s="95">
        <f>SUM(C80:N80)</f>
        <v>117</v>
      </c>
    </row>
    <row r="81" spans="1:15" ht="15.75" customHeight="1" x14ac:dyDescent="0.2">
      <c r="A81" s="104" t="s">
        <v>71</v>
      </c>
      <c r="B81" s="105"/>
      <c r="C81" s="17">
        <f>[1]XICOH!$F9</f>
        <v>22</v>
      </c>
      <c r="D81" s="17">
        <f>[2]XICOH!$F9</f>
        <v>10</v>
      </c>
      <c r="E81" s="17">
        <f>[3]XICOH!$F9</f>
        <v>7</v>
      </c>
      <c r="F81" s="17">
        <f>[4]XICOH!$F9</f>
        <v>4</v>
      </c>
      <c r="G81" s="17">
        <f>[5]XICOH!$F9</f>
        <v>17</v>
      </c>
      <c r="H81" s="17">
        <f>[6]XICOH!$F9</f>
        <v>11</v>
      </c>
      <c r="I81" s="17">
        <f>[7]XICOH!$F9</f>
        <v>5</v>
      </c>
      <c r="J81" s="17">
        <f>[8]XICOH!$F9</f>
        <v>14</v>
      </c>
      <c r="K81" s="17">
        <f>[9]XICOH!$F9</f>
        <v>3</v>
      </c>
      <c r="L81" s="17">
        <f>[10]XICOH!$F9</f>
        <v>10</v>
      </c>
      <c r="M81" s="17">
        <f>[11]XICOH!$F9</f>
        <v>8</v>
      </c>
      <c r="N81" s="17">
        <f>[12]XICOH!$F9</f>
        <v>6</v>
      </c>
      <c r="O81" s="95">
        <f t="shared" ref="O81:O114" si="37">SUM(C81:N81)</f>
        <v>117</v>
      </c>
    </row>
    <row r="82" spans="1:15" ht="15.75" customHeight="1" x14ac:dyDescent="0.2">
      <c r="A82" s="104" t="s">
        <v>76</v>
      </c>
      <c r="B82" s="105"/>
      <c r="C82" s="19">
        <f>[1]XICOH!$F25</f>
        <v>0</v>
      </c>
      <c r="D82" s="19">
        <f>[2]XICOH!$F25</f>
        <v>0</v>
      </c>
      <c r="E82" s="19">
        <f>[3]XICOH!$F25</f>
        <v>0</v>
      </c>
      <c r="F82" s="19">
        <f>[4]XICOH!$F25</f>
        <v>0</v>
      </c>
      <c r="G82" s="19">
        <f>[5]XICOH!$F25</f>
        <v>0</v>
      </c>
      <c r="H82" s="19">
        <f>[6]XICOH!$F25</f>
        <v>0</v>
      </c>
      <c r="I82" s="19">
        <f>[7]XICOH!$F25</f>
        <v>0</v>
      </c>
      <c r="J82" s="19">
        <f>[8]XICOH!$F25</f>
        <v>1</v>
      </c>
      <c r="K82" s="19">
        <f>[9]XICOH!$F25</f>
        <v>0</v>
      </c>
      <c r="L82" s="19">
        <f>[10]XICOH!$F25</f>
        <v>0</v>
      </c>
      <c r="M82" s="19">
        <f>[11]XICOH!$F25</f>
        <v>0</v>
      </c>
      <c r="N82" s="19">
        <f>[12]XICOH!$F25</f>
        <v>0</v>
      </c>
      <c r="O82" s="90">
        <f t="shared" si="37"/>
        <v>1</v>
      </c>
    </row>
    <row r="83" spans="1:15" ht="15.75" customHeight="1" x14ac:dyDescent="0.2">
      <c r="A83" s="104" t="s">
        <v>72</v>
      </c>
      <c r="B83" s="105"/>
      <c r="C83" s="19">
        <f>[1]XICOH!$F26</f>
        <v>0</v>
      </c>
      <c r="D83" s="19">
        <f>[2]XICOH!$F26</f>
        <v>0</v>
      </c>
      <c r="E83" s="19">
        <f>[3]XICOH!$F26</f>
        <v>0</v>
      </c>
      <c r="F83" s="19">
        <f>[4]XICOH!$F26</f>
        <v>1</v>
      </c>
      <c r="G83" s="19">
        <f>[5]XICOH!$F26</f>
        <v>0</v>
      </c>
      <c r="H83" s="19">
        <f>[6]XICOH!$F26</f>
        <v>2</v>
      </c>
      <c r="I83" s="19">
        <f>[7]XICOH!$F26</f>
        <v>0</v>
      </c>
      <c r="J83" s="19">
        <f>[8]XICOH!$F26</f>
        <v>1</v>
      </c>
      <c r="K83" s="19">
        <f>[9]XICOH!$F26</f>
        <v>1</v>
      </c>
      <c r="L83" s="19">
        <f>[10]XICOH!$F26</f>
        <v>1</v>
      </c>
      <c r="M83" s="19">
        <f>[11]XICOH!$F26</f>
        <v>1</v>
      </c>
      <c r="N83" s="19">
        <f>[12]XICOH!$F26</f>
        <v>0</v>
      </c>
      <c r="O83" s="90">
        <f t="shared" si="37"/>
        <v>7</v>
      </c>
    </row>
    <row r="84" spans="1:15" ht="15.75" customHeight="1" x14ac:dyDescent="0.2">
      <c r="A84" s="104" t="s">
        <v>77</v>
      </c>
      <c r="B84" s="105"/>
      <c r="C84" s="19">
        <f>[1]XICOH!$F27</f>
        <v>0</v>
      </c>
      <c r="D84" s="19">
        <f>[2]XICOH!$F27</f>
        <v>0</v>
      </c>
      <c r="E84" s="19">
        <f>[3]XICOH!$F27</f>
        <v>0</v>
      </c>
      <c r="F84" s="19">
        <f>[4]XICOH!$F27</f>
        <v>0</v>
      </c>
      <c r="G84" s="19">
        <f>[5]XICOH!$F27</f>
        <v>0</v>
      </c>
      <c r="H84" s="19">
        <f>[6]XICOH!$F27</f>
        <v>0</v>
      </c>
      <c r="I84" s="19">
        <f>[7]XICOH!$F27</f>
        <v>0</v>
      </c>
      <c r="J84" s="19">
        <f>[8]XICOH!$F27</f>
        <v>0</v>
      </c>
      <c r="K84" s="19">
        <f>[9]XICOH!$F27</f>
        <v>0</v>
      </c>
      <c r="L84" s="19">
        <f>[10]XICOH!$F27</f>
        <v>0</v>
      </c>
      <c r="M84" s="19">
        <f>[11]XICOH!$F27</f>
        <v>0</v>
      </c>
      <c r="N84" s="19">
        <f>[12]XICOH!$F27</f>
        <v>0</v>
      </c>
      <c r="O84" s="90">
        <f t="shared" si="37"/>
        <v>0</v>
      </c>
    </row>
    <row r="85" spans="1:15" ht="15.75" customHeight="1" x14ac:dyDescent="0.2">
      <c r="A85" s="104" t="s">
        <v>73</v>
      </c>
      <c r="B85" s="105"/>
      <c r="C85" s="19">
        <f>[1]XICOH!$F28</f>
        <v>0</v>
      </c>
      <c r="D85" s="19">
        <f>[2]XICOH!$F28</f>
        <v>0</v>
      </c>
      <c r="E85" s="19">
        <f>[3]XICOH!$F28</f>
        <v>0</v>
      </c>
      <c r="F85" s="19">
        <f>[4]XICOH!$F28</f>
        <v>0</v>
      </c>
      <c r="G85" s="19">
        <f>[5]XICOH!$F28</f>
        <v>0</v>
      </c>
      <c r="H85" s="19">
        <f>[6]XICOH!$F28</f>
        <v>0</v>
      </c>
      <c r="I85" s="19">
        <f>[7]XICOH!$F28</f>
        <v>0</v>
      </c>
      <c r="J85" s="19">
        <f>[8]XICOH!$F28</f>
        <v>0</v>
      </c>
      <c r="K85" s="19">
        <f>[9]XICOH!$F28</f>
        <v>0</v>
      </c>
      <c r="L85" s="19">
        <f>[10]XICOH!$F28</f>
        <v>0</v>
      </c>
      <c r="M85" s="19">
        <f>[11]XICOH!$F28</f>
        <v>0</v>
      </c>
      <c r="N85" s="19">
        <f>[12]XICOH!$F28</f>
        <v>0</v>
      </c>
      <c r="O85" s="90">
        <f t="shared" si="37"/>
        <v>0</v>
      </c>
    </row>
    <row r="86" spans="1:15" ht="15.75" customHeight="1" x14ac:dyDescent="0.2">
      <c r="A86" s="104" t="s">
        <v>74</v>
      </c>
      <c r="B86" s="105"/>
      <c r="C86" s="19">
        <f>[1]XICOH!$F29</f>
        <v>0</v>
      </c>
      <c r="D86" s="19">
        <f>[2]XICOH!$F29</f>
        <v>0</v>
      </c>
      <c r="E86" s="19">
        <f>[3]XICOH!$F29</f>
        <v>0</v>
      </c>
      <c r="F86" s="19">
        <f>[4]XICOH!$F29</f>
        <v>0</v>
      </c>
      <c r="G86" s="19">
        <f>[5]XICOH!$F29</f>
        <v>0</v>
      </c>
      <c r="H86" s="19">
        <f>[6]XICOH!$F29</f>
        <v>0</v>
      </c>
      <c r="I86" s="19">
        <f>[7]XICOH!$F29</f>
        <v>0</v>
      </c>
      <c r="J86" s="19">
        <f>[8]XICOH!$F29</f>
        <v>0</v>
      </c>
      <c r="K86" s="19">
        <f>[9]XICOH!$F29</f>
        <v>0</v>
      </c>
      <c r="L86" s="19">
        <f>[10]XICOH!$F29</f>
        <v>0</v>
      </c>
      <c r="M86" s="19">
        <f>[11]XICOH!$F29</f>
        <v>0</v>
      </c>
      <c r="N86" s="19">
        <f>[12]XICOH!$F29</f>
        <v>0</v>
      </c>
      <c r="O86" s="90">
        <f t="shared" si="37"/>
        <v>0</v>
      </c>
    </row>
    <row r="87" spans="1:15" ht="15.75" customHeight="1" x14ac:dyDescent="0.2">
      <c r="A87" s="104" t="s">
        <v>75</v>
      </c>
      <c r="B87" s="105"/>
      <c r="C87" s="19">
        <f>[1]XICOH!$F30</f>
        <v>2</v>
      </c>
      <c r="D87" s="19">
        <f>[2]XICOH!$F30</f>
        <v>0</v>
      </c>
      <c r="E87" s="19">
        <f>[3]XICOH!$F30</f>
        <v>2</v>
      </c>
      <c r="F87" s="19">
        <f>[4]XICOH!$F30</f>
        <v>3</v>
      </c>
      <c r="G87" s="19">
        <f>[5]XICOH!$F30</f>
        <v>6</v>
      </c>
      <c r="H87" s="19">
        <f>[6]XICOH!$F30</f>
        <v>9</v>
      </c>
      <c r="I87" s="19">
        <f>[7]XICOH!$F30</f>
        <v>2</v>
      </c>
      <c r="J87" s="19">
        <f>[8]XICOH!$F30</f>
        <v>2</v>
      </c>
      <c r="K87" s="19">
        <f>[9]XICOH!$F30</f>
        <v>2</v>
      </c>
      <c r="L87" s="19">
        <f>[10]XICOH!$F30</f>
        <v>1</v>
      </c>
      <c r="M87" s="19">
        <f>[11]XICOH!$F30</f>
        <v>4</v>
      </c>
      <c r="N87" s="19">
        <f>[12]XICOH!$F30</f>
        <v>0</v>
      </c>
      <c r="O87" s="90">
        <f t="shared" si="37"/>
        <v>33</v>
      </c>
    </row>
    <row r="88" spans="1:15" ht="15.75" customHeight="1" x14ac:dyDescent="0.2">
      <c r="A88" s="104" t="s">
        <v>78</v>
      </c>
      <c r="B88" s="105"/>
      <c r="C88" s="19">
        <f>[1]XICOH!$F31</f>
        <v>3</v>
      </c>
      <c r="D88" s="19">
        <f>[2]XICOH!$F31</f>
        <v>2</v>
      </c>
      <c r="E88" s="19">
        <f>[3]XICOH!$F31</f>
        <v>1</v>
      </c>
      <c r="F88" s="19">
        <f>[4]XICOH!$F31</f>
        <v>1</v>
      </c>
      <c r="G88" s="19">
        <f>[5]XICOH!$F31</f>
        <v>0</v>
      </c>
      <c r="H88" s="19">
        <f>[6]XICOH!$F31</f>
        <v>1</v>
      </c>
      <c r="I88" s="19">
        <f>[7]XICOH!$F31</f>
        <v>0</v>
      </c>
      <c r="J88" s="19">
        <f>[8]XICOH!$F31</f>
        <v>0</v>
      </c>
      <c r="K88" s="19">
        <f>[9]XICOH!$F31</f>
        <v>0</v>
      </c>
      <c r="L88" s="19">
        <f>[10]XICOH!$F31</f>
        <v>0</v>
      </c>
      <c r="M88" s="19">
        <f>[11]XICOH!$F31</f>
        <v>0</v>
      </c>
      <c r="N88" s="19">
        <f>[12]XICOH!$F31</f>
        <v>0</v>
      </c>
      <c r="O88" s="90">
        <f t="shared" si="37"/>
        <v>8</v>
      </c>
    </row>
    <row r="89" spans="1:15" ht="15.75" customHeight="1" x14ac:dyDescent="0.2">
      <c r="A89" s="104" t="s">
        <v>79</v>
      </c>
      <c r="B89" s="105"/>
      <c r="C89" s="19">
        <f>[1]XICOH!$F32</f>
        <v>4</v>
      </c>
      <c r="D89" s="19">
        <f>[2]XICOH!$F32</f>
        <v>3</v>
      </c>
      <c r="E89" s="19">
        <f>[3]XICOH!$F32</f>
        <v>2</v>
      </c>
      <c r="F89" s="19">
        <f>[4]XICOH!$F32</f>
        <v>3</v>
      </c>
      <c r="G89" s="19">
        <f>[5]XICOH!$F32</f>
        <v>2</v>
      </c>
      <c r="H89" s="19">
        <f>[6]XICOH!$F32</f>
        <v>2</v>
      </c>
      <c r="I89" s="19">
        <f>[7]XICOH!$F32</f>
        <v>2</v>
      </c>
      <c r="J89" s="19">
        <f>[8]XICOH!$F32</f>
        <v>5</v>
      </c>
      <c r="K89" s="19">
        <f>[9]XICOH!$F32</f>
        <v>0</v>
      </c>
      <c r="L89" s="19">
        <f>[10]XICOH!$F32</f>
        <v>1</v>
      </c>
      <c r="M89" s="19">
        <f>[11]XICOH!$F32</f>
        <v>1</v>
      </c>
      <c r="N89" s="19">
        <f>[12]XICOH!$F32</f>
        <v>0</v>
      </c>
      <c r="O89" s="90">
        <f t="shared" si="37"/>
        <v>25</v>
      </c>
    </row>
    <row r="90" spans="1:15" ht="15.75" customHeight="1" x14ac:dyDescent="0.2">
      <c r="A90" s="104" t="s">
        <v>80</v>
      </c>
      <c r="B90" s="105"/>
      <c r="C90" s="19">
        <f>[1]XICOH!$F33</f>
        <v>0</v>
      </c>
      <c r="D90" s="19">
        <f>[2]XICOH!$F33</f>
        <v>0</v>
      </c>
      <c r="E90" s="19">
        <f>[3]XICOH!$F33</f>
        <v>0</v>
      </c>
      <c r="F90" s="19">
        <f>[4]XICOH!$F33</f>
        <v>0</v>
      </c>
      <c r="G90" s="19">
        <f>[5]XICOH!$F33</f>
        <v>0</v>
      </c>
      <c r="H90" s="19">
        <f>[6]XICOH!$F33</f>
        <v>0</v>
      </c>
      <c r="I90" s="19">
        <f>[7]XICOH!$F33</f>
        <v>0</v>
      </c>
      <c r="J90" s="19">
        <f>[8]XICOH!$F33</f>
        <v>0</v>
      </c>
      <c r="K90" s="19">
        <f>[9]XICOH!$F33</f>
        <v>73</v>
      </c>
      <c r="L90" s="19">
        <f>[10]XICOH!$F33</f>
        <v>2</v>
      </c>
      <c r="M90" s="19">
        <f>[11]XICOH!$F33</f>
        <v>0</v>
      </c>
      <c r="N90" s="19">
        <f>[12]XICOH!$F33</f>
        <v>0</v>
      </c>
      <c r="O90" s="90">
        <f t="shared" si="37"/>
        <v>75</v>
      </c>
    </row>
    <row r="91" spans="1:15" ht="15.75" customHeight="1" x14ac:dyDescent="0.2">
      <c r="A91" s="104" t="s">
        <v>81</v>
      </c>
      <c r="B91" s="105"/>
      <c r="C91" s="19">
        <f>[1]XICOH!$F34</f>
        <v>91</v>
      </c>
      <c r="D91" s="19">
        <f>[2]XICOH!$F34</f>
        <v>197</v>
      </c>
      <c r="E91" s="19">
        <f>[3]XICOH!$F34</f>
        <v>205</v>
      </c>
      <c r="F91" s="19">
        <f>[4]XICOH!$F34</f>
        <v>45</v>
      </c>
      <c r="G91" s="19">
        <f>[5]XICOH!$F34</f>
        <v>142</v>
      </c>
      <c r="H91" s="19">
        <f>[6]XICOH!$F34</f>
        <v>106</v>
      </c>
      <c r="I91" s="19">
        <f>[7]XICOH!$F34</f>
        <v>43</v>
      </c>
      <c r="J91" s="19">
        <f>[8]XICOH!$F34</f>
        <v>92</v>
      </c>
      <c r="K91" s="19">
        <f>[9]XICOH!$F34</f>
        <v>22</v>
      </c>
      <c r="L91" s="19">
        <f>[10]XICOH!$F34</f>
        <v>82</v>
      </c>
      <c r="M91" s="19">
        <f>[11]XICOH!$F34</f>
        <v>77</v>
      </c>
      <c r="N91" s="19">
        <f>[12]XICOH!$F34</f>
        <v>27</v>
      </c>
      <c r="O91" s="90">
        <f t="shared" si="37"/>
        <v>1129</v>
      </c>
    </row>
    <row r="92" spans="1:15" ht="15.75" customHeight="1" x14ac:dyDescent="0.2">
      <c r="A92" s="104" t="s">
        <v>82</v>
      </c>
      <c r="B92" s="105"/>
      <c r="C92" s="19">
        <f>[1]XICOH!$F35</f>
        <v>0</v>
      </c>
      <c r="D92" s="19">
        <f>[2]XICOH!$F35</f>
        <v>2</v>
      </c>
      <c r="E92" s="19">
        <f>[3]XICOH!$F35</f>
        <v>5</v>
      </c>
      <c r="F92" s="19">
        <f>[4]XICOH!$F35</f>
        <v>7</v>
      </c>
      <c r="G92" s="19">
        <f>[5]XICOH!$F35</f>
        <v>0</v>
      </c>
      <c r="H92" s="19">
        <f>[6]XICOH!$F35</f>
        <v>0</v>
      </c>
      <c r="I92" s="19">
        <f>[7]XICOH!$F35</f>
        <v>0</v>
      </c>
      <c r="J92" s="19">
        <f>[8]XICOH!$F35</f>
        <v>1</v>
      </c>
      <c r="K92" s="19">
        <f>[9]XICOH!$F35</f>
        <v>0</v>
      </c>
      <c r="L92" s="19">
        <f>[10]XICOH!$F35</f>
        <v>5</v>
      </c>
      <c r="M92" s="19">
        <f>[11]XICOH!$F35</f>
        <v>0</v>
      </c>
      <c r="N92" s="19">
        <f>[12]XICOH!$F35</f>
        <v>1</v>
      </c>
      <c r="O92" s="90">
        <f t="shared" si="37"/>
        <v>21</v>
      </c>
    </row>
    <row r="93" spans="1:15" ht="15.75" customHeight="1" x14ac:dyDescent="0.2">
      <c r="A93" s="104" t="s">
        <v>83</v>
      </c>
      <c r="B93" s="105"/>
      <c r="C93" s="19">
        <f>[1]XICOH!$F36</f>
        <v>0</v>
      </c>
      <c r="D93" s="19">
        <f>[2]XICOH!$F36</f>
        <v>2</v>
      </c>
      <c r="E93" s="19">
        <f>[3]XICOH!$F36</f>
        <v>0</v>
      </c>
      <c r="F93" s="19">
        <f>[4]XICOH!$F36</f>
        <v>3</v>
      </c>
      <c r="G93" s="19">
        <f>[5]XICOH!$F36</f>
        <v>3</v>
      </c>
      <c r="H93" s="19">
        <f>[6]XICOH!$F36</f>
        <v>5</v>
      </c>
      <c r="I93" s="19">
        <f>[7]XICOH!$F36</f>
        <v>5</v>
      </c>
      <c r="J93" s="19">
        <f>[8]XICOH!$F36</f>
        <v>5</v>
      </c>
      <c r="K93" s="19">
        <f>[9]XICOH!$F36</f>
        <v>0</v>
      </c>
      <c r="L93" s="19">
        <f>[10]XICOH!$F36</f>
        <v>0</v>
      </c>
      <c r="M93" s="19">
        <f>[11]XICOH!$F36</f>
        <v>3</v>
      </c>
      <c r="N93" s="19">
        <f>[12]XICOH!$F36</f>
        <v>1</v>
      </c>
      <c r="O93" s="90">
        <f t="shared" si="37"/>
        <v>27</v>
      </c>
    </row>
    <row r="94" spans="1:15" ht="15" customHeight="1" x14ac:dyDescent="0.2">
      <c r="A94" s="108" t="s">
        <v>84</v>
      </c>
      <c r="B94" s="109"/>
      <c r="C94" s="20">
        <f>[1]XICOH!$F37</f>
        <v>0</v>
      </c>
      <c r="D94" s="20">
        <f>[2]XICOH!$F37</f>
        <v>2</v>
      </c>
      <c r="E94" s="20">
        <f>[3]XICOH!$F37</f>
        <v>0</v>
      </c>
      <c r="F94" s="20">
        <f>[4]XICOH!$F37</f>
        <v>3</v>
      </c>
      <c r="G94" s="20">
        <f>[5]XICOH!$F37</f>
        <v>1</v>
      </c>
      <c r="H94" s="20">
        <f>[6]XICOH!$F37</f>
        <v>5</v>
      </c>
      <c r="I94" s="20">
        <f>[7]XICOH!$F37</f>
        <v>4</v>
      </c>
      <c r="J94" s="20">
        <f>[8]XICOH!$F37</f>
        <v>5</v>
      </c>
      <c r="K94" s="20">
        <f>[9]XICOH!$F37</f>
        <v>0</v>
      </c>
      <c r="L94" s="20">
        <f>[10]XICOH!$F37</f>
        <v>0</v>
      </c>
      <c r="M94" s="20">
        <f>[11]XICOH!$F37</f>
        <v>2</v>
      </c>
      <c r="N94" s="20">
        <f>[12]XICOH!$F37</f>
        <v>1</v>
      </c>
      <c r="O94" s="91">
        <f t="shared" si="37"/>
        <v>23</v>
      </c>
    </row>
    <row r="95" spans="1:15" ht="15" customHeight="1" x14ac:dyDescent="0.2">
      <c r="A95" s="108" t="s">
        <v>85</v>
      </c>
      <c r="B95" s="109"/>
      <c r="C95" s="20">
        <f>[1]XICOH!$F38</f>
        <v>0</v>
      </c>
      <c r="D95" s="20">
        <f>[2]XICOH!$F38</f>
        <v>0</v>
      </c>
      <c r="E95" s="20">
        <f>[3]XICOH!$F38</f>
        <v>0</v>
      </c>
      <c r="F95" s="20">
        <f>[4]XICOH!$F38</f>
        <v>0</v>
      </c>
      <c r="G95" s="20">
        <f>[5]XICOH!$F38</f>
        <v>2</v>
      </c>
      <c r="H95" s="20">
        <f>[6]XICOH!$F38</f>
        <v>0</v>
      </c>
      <c r="I95" s="20">
        <f>[7]XICOH!$F38</f>
        <v>1</v>
      </c>
      <c r="J95" s="20">
        <f>[8]XICOH!$F38</f>
        <v>0</v>
      </c>
      <c r="K95" s="20">
        <f>[9]XICOH!$F38</f>
        <v>0</v>
      </c>
      <c r="L95" s="20">
        <f>[10]XICOH!$F38</f>
        <v>0</v>
      </c>
      <c r="M95" s="20">
        <f>[11]XICOH!$F38</f>
        <v>1</v>
      </c>
      <c r="N95" s="20">
        <f>[12]XICOH!$F38</f>
        <v>0</v>
      </c>
      <c r="O95" s="91">
        <f t="shared" si="37"/>
        <v>4</v>
      </c>
    </row>
    <row r="96" spans="1:15" ht="31.5" customHeight="1" x14ac:dyDescent="0.2">
      <c r="A96" s="104" t="s">
        <v>86</v>
      </c>
      <c r="B96" s="105"/>
      <c r="C96" s="19">
        <f>[1]XICOH!$F39</f>
        <v>15</v>
      </c>
      <c r="D96" s="19">
        <f>[2]XICOH!$F39</f>
        <v>14</v>
      </c>
      <c r="E96" s="19">
        <f>[3]XICOH!$F39</f>
        <v>0</v>
      </c>
      <c r="F96" s="19">
        <f>[4]XICOH!$F39</f>
        <v>3</v>
      </c>
      <c r="G96" s="19">
        <f>[5]XICOH!$F39</f>
        <v>5</v>
      </c>
      <c r="H96" s="19">
        <f>[6]XICOH!$F39</f>
        <v>0</v>
      </c>
      <c r="I96" s="19">
        <f>[7]XICOH!$F39</f>
        <v>0</v>
      </c>
      <c r="J96" s="19">
        <f>[8]XICOH!$F39</f>
        <v>8</v>
      </c>
      <c r="K96" s="19">
        <f>[9]XICOH!$F39</f>
        <v>7</v>
      </c>
      <c r="L96" s="19">
        <f>[10]XICOH!$F39</f>
        <v>4</v>
      </c>
      <c r="M96" s="19">
        <f>[11]XICOH!$F39</f>
        <v>3</v>
      </c>
      <c r="N96" s="19">
        <f>[12]XICOH!$F39</f>
        <v>3</v>
      </c>
      <c r="O96" s="94">
        <f>J96</f>
        <v>8</v>
      </c>
    </row>
    <row r="97" spans="1:15" ht="15.75" customHeight="1" x14ac:dyDescent="0.2">
      <c r="A97" s="104" t="s">
        <v>87</v>
      </c>
      <c r="B97" s="105"/>
      <c r="C97" s="19">
        <f>[1]XICOH!$F40</f>
        <v>30</v>
      </c>
      <c r="D97" s="19">
        <f>[2]XICOH!$F40</f>
        <v>2</v>
      </c>
      <c r="E97" s="19">
        <f>[3]XICOH!$F40</f>
        <v>11</v>
      </c>
      <c r="F97" s="19">
        <f>[4]XICOH!$F40</f>
        <v>0</v>
      </c>
      <c r="G97" s="19">
        <f>[5]XICOH!$F40</f>
        <v>30</v>
      </c>
      <c r="H97" s="19">
        <f>[6]XICOH!$F40</f>
        <v>1</v>
      </c>
      <c r="I97" s="19">
        <f>[7]XICOH!$F40</f>
        <v>0</v>
      </c>
      <c r="J97" s="19">
        <f>[8]XICOH!$F40</f>
        <v>0</v>
      </c>
      <c r="K97" s="19">
        <f>[9]XICOH!$F40</f>
        <v>0</v>
      </c>
      <c r="L97" s="19">
        <f>[10]XICOH!$F40</f>
        <v>0</v>
      </c>
      <c r="M97" s="19">
        <f>[11]XICOH!$F40</f>
        <v>0</v>
      </c>
      <c r="N97" s="19">
        <f>[12]XICOH!$F40</f>
        <v>0</v>
      </c>
      <c r="O97" s="90">
        <f t="shared" si="37"/>
        <v>74</v>
      </c>
    </row>
    <row r="98" spans="1:15" ht="15.75" customHeight="1" x14ac:dyDescent="0.2">
      <c r="A98" s="104" t="s">
        <v>88</v>
      </c>
      <c r="B98" s="105"/>
      <c r="C98" s="19">
        <f>[1]XICOH!$F41</f>
        <v>0</v>
      </c>
      <c r="D98" s="19">
        <f>[2]XICOH!$F41</f>
        <v>0</v>
      </c>
      <c r="E98" s="19">
        <f>[3]XICOH!$F41</f>
        <v>1</v>
      </c>
      <c r="F98" s="19">
        <f>[4]XICOH!$F41</f>
        <v>1</v>
      </c>
      <c r="G98" s="19">
        <f>[5]XICOH!$F41</f>
        <v>0</v>
      </c>
      <c r="H98" s="19">
        <f>[6]XICOH!$F41</f>
        <v>1</v>
      </c>
      <c r="I98" s="19">
        <f>[7]XICOH!$F41</f>
        <v>0</v>
      </c>
      <c r="J98" s="19">
        <f>[8]XICOH!$F41</f>
        <v>4</v>
      </c>
      <c r="K98" s="19">
        <f>[9]XICOH!$F41</f>
        <v>0</v>
      </c>
      <c r="L98" s="19">
        <f>[10]XICOH!$F41</f>
        <v>0</v>
      </c>
      <c r="M98" s="19">
        <f>[11]XICOH!$F41</f>
        <v>1</v>
      </c>
      <c r="N98" s="19">
        <f>[12]XICOH!$F41</f>
        <v>0</v>
      </c>
      <c r="O98" s="90">
        <f t="shared" si="37"/>
        <v>8</v>
      </c>
    </row>
    <row r="99" spans="1:15" ht="15.75" customHeight="1" x14ac:dyDescent="0.2">
      <c r="A99" s="104" t="s">
        <v>89</v>
      </c>
      <c r="B99" s="105"/>
      <c r="C99" s="19">
        <f>[1]XICOH!$F42</f>
        <v>0</v>
      </c>
      <c r="D99" s="19">
        <f>[2]XICOH!$F42</f>
        <v>0</v>
      </c>
      <c r="E99" s="19">
        <f>[3]XICOH!$F42</f>
        <v>0</v>
      </c>
      <c r="F99" s="19">
        <f>[4]XICOH!$F42</f>
        <v>0</v>
      </c>
      <c r="G99" s="19">
        <f>[5]XICOH!$F42</f>
        <v>0</v>
      </c>
      <c r="H99" s="19">
        <f>[6]XICOH!$F42</f>
        <v>0</v>
      </c>
      <c r="I99" s="19">
        <f>[7]XICOH!$F42</f>
        <v>0</v>
      </c>
      <c r="J99" s="19">
        <f>[8]XICOH!$F42</f>
        <v>0</v>
      </c>
      <c r="K99" s="19">
        <f>[9]XICOH!$F42</f>
        <v>0</v>
      </c>
      <c r="L99" s="19">
        <f>[10]XICOH!$F42</f>
        <v>0</v>
      </c>
      <c r="M99" s="19">
        <f>[11]XICOH!$F42</f>
        <v>0</v>
      </c>
      <c r="N99" s="19">
        <f>[12]XICOH!$F42</f>
        <v>0</v>
      </c>
      <c r="O99" s="90">
        <f t="shared" si="37"/>
        <v>0</v>
      </c>
    </row>
    <row r="100" spans="1:15" ht="15.75" customHeight="1" x14ac:dyDescent="0.2">
      <c r="A100" s="104" t="s">
        <v>90</v>
      </c>
      <c r="B100" s="105"/>
      <c r="C100" s="19">
        <f>[1]XICOH!$F43</f>
        <v>0</v>
      </c>
      <c r="D100" s="19">
        <f>[2]XICOH!$F43</f>
        <v>0</v>
      </c>
      <c r="E100" s="19">
        <f>[3]XICOH!$F43</f>
        <v>0</v>
      </c>
      <c r="F100" s="19">
        <f>[4]XICOH!$F43</f>
        <v>0</v>
      </c>
      <c r="G100" s="19">
        <f>[5]XICOH!$F43</f>
        <v>0</v>
      </c>
      <c r="H100" s="19">
        <f>[6]XICOH!$F43</f>
        <v>1</v>
      </c>
      <c r="I100" s="19">
        <f>[7]XICOH!$F43</f>
        <v>0</v>
      </c>
      <c r="J100" s="19">
        <f>[8]XICOH!$F43</f>
        <v>0</v>
      </c>
      <c r="K100" s="19">
        <f>[9]XICOH!$F43</f>
        <v>0</v>
      </c>
      <c r="L100" s="19">
        <f>[10]XICOH!$F43</f>
        <v>0</v>
      </c>
      <c r="M100" s="19">
        <f>[11]XICOH!$F43</f>
        <v>0</v>
      </c>
      <c r="N100" s="19">
        <f>[12]XICOH!$F43</f>
        <v>0</v>
      </c>
      <c r="O100" s="90">
        <f t="shared" si="37"/>
        <v>1</v>
      </c>
    </row>
    <row r="101" spans="1:15" ht="31.5" customHeight="1" x14ac:dyDescent="0.2">
      <c r="A101" s="104" t="s">
        <v>91</v>
      </c>
      <c r="B101" s="105"/>
      <c r="C101" s="19">
        <f>[1]XICOH!$F44</f>
        <v>0</v>
      </c>
      <c r="D101" s="19">
        <f>[2]XICOH!$F44</f>
        <v>0</v>
      </c>
      <c r="E101" s="19">
        <f>[3]XICOH!$F44</f>
        <v>0</v>
      </c>
      <c r="F101" s="19">
        <f>[4]XICOH!$F44</f>
        <v>0</v>
      </c>
      <c r="G101" s="19">
        <f>[5]XICOH!$F44</f>
        <v>0</v>
      </c>
      <c r="H101" s="19">
        <f>[6]XICOH!$F44</f>
        <v>0</v>
      </c>
      <c r="I101" s="19">
        <f>[7]XICOH!$F44</f>
        <v>0</v>
      </c>
      <c r="J101" s="19">
        <f>[8]XICOH!$F44</f>
        <v>0</v>
      </c>
      <c r="K101" s="19">
        <f>[9]XICOH!$F44</f>
        <v>1</v>
      </c>
      <c r="L101" s="19">
        <f>[10]XICOH!$F44</f>
        <v>0</v>
      </c>
      <c r="M101" s="19">
        <f>[11]XICOH!$F44</f>
        <v>1</v>
      </c>
      <c r="N101" s="19">
        <f>[12]XICOH!$F44</f>
        <v>0</v>
      </c>
      <c r="O101" s="90">
        <f t="shared" si="37"/>
        <v>2</v>
      </c>
    </row>
    <row r="102" spans="1:15" ht="31.5" customHeight="1" x14ac:dyDescent="0.2">
      <c r="A102" s="104" t="s">
        <v>92</v>
      </c>
      <c r="B102" s="105"/>
      <c r="C102" s="19">
        <f>[1]XICOH!$F45</f>
        <v>0</v>
      </c>
      <c r="D102" s="19">
        <f>[2]XICOH!$F45</f>
        <v>0</v>
      </c>
      <c r="E102" s="19">
        <f>[3]XICOH!$F45</f>
        <v>0</v>
      </c>
      <c r="F102" s="19">
        <f>[4]XICOH!$F45</f>
        <v>0</v>
      </c>
      <c r="G102" s="19">
        <f>[5]XICOH!$F45</f>
        <v>1</v>
      </c>
      <c r="H102" s="19">
        <f>[6]XICOH!$F45</f>
        <v>0</v>
      </c>
      <c r="I102" s="19">
        <f>[7]XICOH!$F45</f>
        <v>0</v>
      </c>
      <c r="J102" s="19">
        <f>[8]XICOH!$F45</f>
        <v>0</v>
      </c>
      <c r="K102" s="19">
        <f>[9]XICOH!$F45</f>
        <v>0</v>
      </c>
      <c r="L102" s="19">
        <f>[10]XICOH!$F45</f>
        <v>0</v>
      </c>
      <c r="M102" s="19">
        <f>[11]XICOH!$F45</f>
        <v>0</v>
      </c>
      <c r="N102" s="19">
        <f>[12]XICOH!$F45</f>
        <v>0</v>
      </c>
      <c r="O102" s="90">
        <f t="shared" si="37"/>
        <v>1</v>
      </c>
    </row>
    <row r="103" spans="1:15" ht="15.75" customHeight="1" x14ac:dyDescent="0.2">
      <c r="A103" s="104" t="s">
        <v>93</v>
      </c>
      <c r="B103" s="105"/>
      <c r="C103" s="19">
        <f>[1]XICOH!$F46</f>
        <v>0</v>
      </c>
      <c r="D103" s="19">
        <f>[2]XICOH!$F46</f>
        <v>0</v>
      </c>
      <c r="E103" s="19">
        <f>[3]XICOH!$F46</f>
        <v>0</v>
      </c>
      <c r="F103" s="19">
        <f>[4]XICOH!$F46</f>
        <v>0</v>
      </c>
      <c r="G103" s="19">
        <f>[5]XICOH!$F46</f>
        <v>0</v>
      </c>
      <c r="H103" s="19">
        <f>[6]XICOH!$F46</f>
        <v>0</v>
      </c>
      <c r="I103" s="19">
        <f>[7]XICOH!$F46</f>
        <v>0</v>
      </c>
      <c r="J103" s="19">
        <f>[8]XICOH!$F46</f>
        <v>0</v>
      </c>
      <c r="K103" s="19">
        <f>[9]XICOH!$F46</f>
        <v>0</v>
      </c>
      <c r="L103" s="19">
        <f>[10]XICOH!$F46</f>
        <v>0</v>
      </c>
      <c r="M103" s="19">
        <f>[11]XICOH!$F46</f>
        <v>0</v>
      </c>
      <c r="N103" s="19">
        <f>[12]XICOH!$F46</f>
        <v>0</v>
      </c>
      <c r="O103" s="90">
        <f t="shared" si="37"/>
        <v>0</v>
      </c>
    </row>
    <row r="104" spans="1:15" ht="15" customHeight="1" x14ac:dyDescent="0.2">
      <c r="A104" s="108" t="s">
        <v>25</v>
      </c>
      <c r="B104" s="109"/>
      <c r="C104" s="20">
        <f>[1]XICOH!$F47</f>
        <v>0</v>
      </c>
      <c r="D104" s="20">
        <f>[2]XICOH!$F47</f>
        <v>0</v>
      </c>
      <c r="E104" s="20">
        <f>[3]XICOH!$F47</f>
        <v>0</v>
      </c>
      <c r="F104" s="20">
        <f>[4]XICOH!$F47</f>
        <v>0</v>
      </c>
      <c r="G104" s="20">
        <f>[5]XICOH!$F47</f>
        <v>0</v>
      </c>
      <c r="H104" s="20">
        <f>[6]XICOH!$F47</f>
        <v>0</v>
      </c>
      <c r="I104" s="20">
        <f>[7]XICOH!$F47</f>
        <v>0</v>
      </c>
      <c r="J104" s="20">
        <f>[8]XICOH!$F47</f>
        <v>0</v>
      </c>
      <c r="K104" s="20">
        <f>[9]XICOH!$F47</f>
        <v>0</v>
      </c>
      <c r="L104" s="20">
        <f>[10]XICOH!$F47</f>
        <v>0</v>
      </c>
      <c r="M104" s="20">
        <f>[11]XICOH!$F47</f>
        <v>0</v>
      </c>
      <c r="N104" s="20">
        <f>[12]XICOH!$F47</f>
        <v>0</v>
      </c>
      <c r="O104" s="91">
        <f t="shared" si="37"/>
        <v>0</v>
      </c>
    </row>
    <row r="105" spans="1:15" ht="15" customHeight="1" x14ac:dyDescent="0.2">
      <c r="A105" s="108" t="s">
        <v>26</v>
      </c>
      <c r="B105" s="109"/>
      <c r="C105" s="20">
        <f>[1]XICOH!$F48</f>
        <v>0</v>
      </c>
      <c r="D105" s="20">
        <f>[2]XICOH!$F48</f>
        <v>0</v>
      </c>
      <c r="E105" s="20">
        <f>[3]XICOH!$F48</f>
        <v>0</v>
      </c>
      <c r="F105" s="20">
        <f>[4]XICOH!$F48</f>
        <v>0</v>
      </c>
      <c r="G105" s="20">
        <f>[5]XICOH!$F48</f>
        <v>0</v>
      </c>
      <c r="H105" s="20">
        <f>[6]XICOH!$F48</f>
        <v>0</v>
      </c>
      <c r="I105" s="20">
        <f>[7]XICOH!$F48</f>
        <v>0</v>
      </c>
      <c r="J105" s="20">
        <f>[8]XICOH!$F48</f>
        <v>0</v>
      </c>
      <c r="K105" s="20">
        <f>[9]XICOH!$F48</f>
        <v>0</v>
      </c>
      <c r="L105" s="20">
        <f>[10]XICOH!$F48</f>
        <v>0</v>
      </c>
      <c r="M105" s="20">
        <f>[11]XICOH!$F48</f>
        <v>0</v>
      </c>
      <c r="N105" s="20">
        <f>[12]XICOH!$F48</f>
        <v>0</v>
      </c>
      <c r="O105" s="91">
        <f t="shared" si="37"/>
        <v>0</v>
      </c>
    </row>
    <row r="106" spans="1:15" ht="15" customHeight="1" x14ac:dyDescent="0.2">
      <c r="A106" s="108" t="s">
        <v>27</v>
      </c>
      <c r="B106" s="109"/>
      <c r="C106" s="20">
        <f>[1]XICOH!$F49</f>
        <v>0</v>
      </c>
      <c r="D106" s="20">
        <f>[2]XICOH!$F49</f>
        <v>0</v>
      </c>
      <c r="E106" s="20">
        <f>[3]XICOH!$F49</f>
        <v>0</v>
      </c>
      <c r="F106" s="20">
        <f>[4]XICOH!$F49</f>
        <v>0</v>
      </c>
      <c r="G106" s="20">
        <f>[5]XICOH!$F49</f>
        <v>0</v>
      </c>
      <c r="H106" s="20">
        <f>[6]XICOH!$F49</f>
        <v>0</v>
      </c>
      <c r="I106" s="20">
        <f>[7]XICOH!$F49</f>
        <v>0</v>
      </c>
      <c r="J106" s="20">
        <f>[8]XICOH!$F49</f>
        <v>0</v>
      </c>
      <c r="K106" s="20">
        <f>[9]XICOH!$F49</f>
        <v>0</v>
      </c>
      <c r="L106" s="20">
        <f>[10]XICOH!$F49</f>
        <v>0</v>
      </c>
      <c r="M106" s="20">
        <f>[11]XICOH!$F49</f>
        <v>0</v>
      </c>
      <c r="N106" s="20">
        <f>[12]XICOH!$F49</f>
        <v>0</v>
      </c>
      <c r="O106" s="91">
        <f t="shared" si="37"/>
        <v>0</v>
      </c>
    </row>
    <row r="107" spans="1:15" ht="15.75" customHeight="1" x14ac:dyDescent="0.2">
      <c r="A107" s="104" t="s">
        <v>94</v>
      </c>
      <c r="B107" s="105"/>
      <c r="C107" s="19">
        <f>[1]XICOH!$F50</f>
        <v>4</v>
      </c>
      <c r="D107" s="19">
        <f>[2]XICOH!$F50</f>
        <v>0</v>
      </c>
      <c r="E107" s="19">
        <f>[3]XICOH!$F50</f>
        <v>0</v>
      </c>
      <c r="F107" s="19">
        <f>[4]XICOH!$F50</f>
        <v>1</v>
      </c>
      <c r="G107" s="19">
        <f>[5]XICOH!$F50</f>
        <v>0</v>
      </c>
      <c r="H107" s="19">
        <f>[6]XICOH!$F50</f>
        <v>1</v>
      </c>
      <c r="I107" s="19">
        <f>[7]XICOH!$F50</f>
        <v>0</v>
      </c>
      <c r="J107" s="19">
        <f>[8]XICOH!$F50</f>
        <v>0</v>
      </c>
      <c r="K107" s="19">
        <f>[9]XICOH!$F50</f>
        <v>3</v>
      </c>
      <c r="L107" s="19">
        <f>[10]XICOH!$F50</f>
        <v>1</v>
      </c>
      <c r="M107" s="19">
        <f>[11]XICOH!$F50</f>
        <v>1</v>
      </c>
      <c r="N107" s="19">
        <f>[12]XICOH!$F50</f>
        <v>0</v>
      </c>
      <c r="O107" s="90">
        <f t="shared" si="37"/>
        <v>11</v>
      </c>
    </row>
    <row r="108" spans="1:15" ht="15.75" customHeight="1" x14ac:dyDescent="0.2">
      <c r="A108" s="104" t="s">
        <v>95</v>
      </c>
      <c r="B108" s="105"/>
      <c r="C108" s="19">
        <f>[1]XICOH!$F51</f>
        <v>0</v>
      </c>
      <c r="D108" s="19">
        <f>[2]XICOH!$F51</f>
        <v>0</v>
      </c>
      <c r="E108" s="19">
        <f>[3]XICOH!$F51</f>
        <v>0</v>
      </c>
      <c r="F108" s="19">
        <f>[4]XICOH!$F51</f>
        <v>0</v>
      </c>
      <c r="G108" s="19">
        <f>[5]XICOH!$F51</f>
        <v>0</v>
      </c>
      <c r="H108" s="19">
        <f>[6]XICOH!$F51</f>
        <v>1</v>
      </c>
      <c r="I108" s="19">
        <f>[7]XICOH!$F51</f>
        <v>0</v>
      </c>
      <c r="J108" s="19">
        <f>[8]XICOH!$F51</f>
        <v>0</v>
      </c>
      <c r="K108" s="19">
        <f>[9]XICOH!$F51</f>
        <v>0</v>
      </c>
      <c r="L108" s="19">
        <f>[10]XICOH!$F51</f>
        <v>0</v>
      </c>
      <c r="M108" s="19">
        <f>[11]XICOH!$F51</f>
        <v>0</v>
      </c>
      <c r="N108" s="19">
        <f>[12]XICOH!$F51</f>
        <v>0</v>
      </c>
      <c r="O108" s="90">
        <f t="shared" si="37"/>
        <v>1</v>
      </c>
    </row>
    <row r="109" spans="1:15" ht="15" customHeight="1" x14ac:dyDescent="0.2">
      <c r="A109" s="108" t="s">
        <v>96</v>
      </c>
      <c r="B109" s="109"/>
      <c r="C109" s="20">
        <f>[1]XICOH!$F52</f>
        <v>0</v>
      </c>
      <c r="D109" s="20">
        <f>[2]XICOH!$F52</f>
        <v>0</v>
      </c>
      <c r="E109" s="20">
        <f>[3]XICOH!$F52</f>
        <v>0</v>
      </c>
      <c r="F109" s="20">
        <f>[4]XICOH!$F52</f>
        <v>0</v>
      </c>
      <c r="G109" s="20">
        <f>[5]XICOH!$F52</f>
        <v>0</v>
      </c>
      <c r="H109" s="20">
        <f>[6]XICOH!$F52</f>
        <v>0</v>
      </c>
      <c r="I109" s="20">
        <f>[7]XICOH!$F52</f>
        <v>0</v>
      </c>
      <c r="J109" s="20">
        <f>[8]XICOH!$F52</f>
        <v>0</v>
      </c>
      <c r="K109" s="20">
        <f>[9]XICOH!$F52</f>
        <v>0</v>
      </c>
      <c r="L109" s="20">
        <f>[10]XICOH!$F52</f>
        <v>0</v>
      </c>
      <c r="M109" s="20">
        <f>[11]XICOH!$F52</f>
        <v>0</v>
      </c>
      <c r="N109" s="20">
        <f>[12]XICOH!$F52</f>
        <v>0</v>
      </c>
      <c r="O109" s="91">
        <f t="shared" si="37"/>
        <v>0</v>
      </c>
    </row>
    <row r="110" spans="1:15" ht="15" customHeight="1" x14ac:dyDescent="0.2">
      <c r="A110" s="108" t="s">
        <v>97</v>
      </c>
      <c r="B110" s="109"/>
      <c r="C110" s="20">
        <f>[1]XICOH!$F53</f>
        <v>0</v>
      </c>
      <c r="D110" s="20">
        <f>[2]XICOH!$F53</f>
        <v>0</v>
      </c>
      <c r="E110" s="20">
        <f>[3]XICOH!$F53</f>
        <v>0</v>
      </c>
      <c r="F110" s="20">
        <f>[4]XICOH!$F53</f>
        <v>0</v>
      </c>
      <c r="G110" s="20">
        <f>[5]XICOH!$F53</f>
        <v>0</v>
      </c>
      <c r="H110" s="20">
        <f>[6]XICOH!$F53</f>
        <v>1</v>
      </c>
      <c r="I110" s="20">
        <f>[7]XICOH!$F53</f>
        <v>0</v>
      </c>
      <c r="J110" s="20">
        <f>[8]XICOH!$F53</f>
        <v>0</v>
      </c>
      <c r="K110" s="20">
        <f>[9]XICOH!$F53</f>
        <v>0</v>
      </c>
      <c r="L110" s="20">
        <f>[10]XICOH!$F53</f>
        <v>0</v>
      </c>
      <c r="M110" s="20">
        <f>[11]XICOH!$F53</f>
        <v>0</v>
      </c>
      <c r="N110" s="20">
        <f>[12]XICOH!$F53</f>
        <v>0</v>
      </c>
      <c r="O110" s="91">
        <f t="shared" si="37"/>
        <v>1</v>
      </c>
    </row>
    <row r="111" spans="1:15" ht="15.75" customHeight="1" x14ac:dyDescent="0.2">
      <c r="A111" s="104" t="s">
        <v>98</v>
      </c>
      <c r="B111" s="105"/>
      <c r="C111" s="19">
        <f>[1]XICOH!$F54</f>
        <v>0</v>
      </c>
      <c r="D111" s="19">
        <f>[2]XICOH!$F54</f>
        <v>0</v>
      </c>
      <c r="E111" s="19">
        <f>[3]XICOH!$F54</f>
        <v>0</v>
      </c>
      <c r="F111" s="19">
        <f>[4]XICOH!$F54</f>
        <v>0</v>
      </c>
      <c r="G111" s="19">
        <f>[5]XICOH!$F54</f>
        <v>0</v>
      </c>
      <c r="H111" s="19">
        <f>[6]XICOH!$F54</f>
        <v>1</v>
      </c>
      <c r="I111" s="19">
        <f>[7]XICOH!$F54</f>
        <v>0</v>
      </c>
      <c r="J111" s="19">
        <f>[8]XICOH!$F54</f>
        <v>0</v>
      </c>
      <c r="K111" s="19">
        <f>[9]XICOH!$F54</f>
        <v>0</v>
      </c>
      <c r="L111" s="19">
        <f>[10]XICOH!$F54</f>
        <v>1</v>
      </c>
      <c r="M111" s="19">
        <f>[11]XICOH!$F54</f>
        <v>0</v>
      </c>
      <c r="N111" s="19">
        <f>[12]XICOH!$F54</f>
        <v>0</v>
      </c>
      <c r="O111" s="90">
        <f t="shared" si="37"/>
        <v>2</v>
      </c>
    </row>
    <row r="112" spans="1:15" ht="15.75" customHeight="1" x14ac:dyDescent="0.2">
      <c r="A112" s="104" t="s">
        <v>99</v>
      </c>
      <c r="B112" s="105"/>
      <c r="C112" s="19">
        <f>[1]XICOH!$F55</f>
        <v>0</v>
      </c>
      <c r="D112" s="19">
        <f>[2]XICOH!$F55</f>
        <v>0</v>
      </c>
      <c r="E112" s="19">
        <f>[3]XICOH!$F55</f>
        <v>0</v>
      </c>
      <c r="F112" s="19">
        <f>[4]XICOH!$F55</f>
        <v>0</v>
      </c>
      <c r="G112" s="19">
        <f>[5]XICOH!$F55</f>
        <v>0</v>
      </c>
      <c r="H112" s="19">
        <f>[6]XICOH!$F55</f>
        <v>0</v>
      </c>
      <c r="I112" s="19">
        <f>[7]XICOH!$F55</f>
        <v>0</v>
      </c>
      <c r="J112" s="19">
        <f>[8]XICOH!$F55</f>
        <v>0</v>
      </c>
      <c r="K112" s="19">
        <f>[9]XICOH!$F55</f>
        <v>0</v>
      </c>
      <c r="L112" s="19">
        <f>[10]XICOH!$F55</f>
        <v>0</v>
      </c>
      <c r="M112" s="19">
        <f>[11]XICOH!$F55</f>
        <v>0</v>
      </c>
      <c r="N112" s="19">
        <f>[12]XICOH!$F55</f>
        <v>0</v>
      </c>
      <c r="O112" s="90">
        <f t="shared" si="37"/>
        <v>0</v>
      </c>
    </row>
    <row r="113" spans="1:15" ht="15.75" customHeight="1" x14ac:dyDescent="0.2">
      <c r="A113" s="104" t="s">
        <v>100</v>
      </c>
      <c r="B113" s="105"/>
      <c r="C113" s="19">
        <f>[1]XICOH!$F56</f>
        <v>0</v>
      </c>
      <c r="D113" s="19">
        <f>[2]XICOH!$F56</f>
        <v>19</v>
      </c>
      <c r="E113" s="19">
        <f>[3]XICOH!$F56</f>
        <v>49</v>
      </c>
      <c r="F113" s="19">
        <f>[4]XICOH!$F56</f>
        <v>45</v>
      </c>
      <c r="G113" s="19">
        <f>[5]XICOH!$F56</f>
        <v>62</v>
      </c>
      <c r="H113" s="19">
        <f>[6]XICOH!$F56</f>
        <v>30</v>
      </c>
      <c r="I113" s="19">
        <f>[7]XICOH!$F56</f>
        <v>7</v>
      </c>
      <c r="J113" s="19">
        <f>[8]XICOH!$F56</f>
        <v>5</v>
      </c>
      <c r="K113" s="19">
        <f>[9]XICOH!$F56</f>
        <v>9</v>
      </c>
      <c r="L113" s="19">
        <f>[10]XICOH!$F56</f>
        <v>23</v>
      </c>
      <c r="M113" s="19">
        <f>[11]XICOH!$F56</f>
        <v>11</v>
      </c>
      <c r="N113" s="19">
        <f>[12]XICOH!$F56</f>
        <v>5</v>
      </c>
      <c r="O113" s="90">
        <f t="shared" si="37"/>
        <v>265</v>
      </c>
    </row>
    <row r="114" spans="1:15" ht="31.5" customHeight="1" thickBot="1" x14ac:dyDescent="0.25">
      <c r="A114" s="110" t="s">
        <v>101</v>
      </c>
      <c r="B114" s="111"/>
      <c r="C114" s="92">
        <f>[1]XICOH!$F57</f>
        <v>0</v>
      </c>
      <c r="D114" s="92">
        <f>[2]XICOH!$F57</f>
        <v>0</v>
      </c>
      <c r="E114" s="92">
        <f>[3]XICOH!$F57</f>
        <v>0</v>
      </c>
      <c r="F114" s="92">
        <f>[4]XICOH!$F57</f>
        <v>0</v>
      </c>
      <c r="G114" s="92">
        <f>[5]XICOH!$F57</f>
        <v>0</v>
      </c>
      <c r="H114" s="92">
        <f>[6]XICOH!$F57</f>
        <v>0</v>
      </c>
      <c r="I114" s="92">
        <f>[7]XICOH!$F57</f>
        <v>0</v>
      </c>
      <c r="J114" s="92">
        <f>[8]XICOH!$F57</f>
        <v>0</v>
      </c>
      <c r="K114" s="92">
        <f>[9]XICOH!$F57</f>
        <v>0</v>
      </c>
      <c r="L114" s="92">
        <f>[10]XICOH!$F57</f>
        <v>0</v>
      </c>
      <c r="M114" s="92">
        <f>[11]XICOH!$F57</f>
        <v>0</v>
      </c>
      <c r="N114" s="92">
        <f>[12]XICOH!$F57</f>
        <v>0</v>
      </c>
      <c r="O114" s="93">
        <f t="shared" si="37"/>
        <v>0</v>
      </c>
    </row>
    <row r="116" spans="1:15" ht="15" thickBot="1" x14ac:dyDescent="0.25"/>
    <row r="117" spans="1:15" ht="18" customHeight="1" x14ac:dyDescent="0.25">
      <c r="A117" s="144" t="s">
        <v>51</v>
      </c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6"/>
    </row>
    <row r="118" spans="1:15" ht="18" x14ac:dyDescent="0.2">
      <c r="A118" s="115" t="s">
        <v>56</v>
      </c>
      <c r="B118" s="116"/>
      <c r="C118" s="66" t="s">
        <v>57</v>
      </c>
      <c r="D118" s="66" t="s">
        <v>58</v>
      </c>
      <c r="E118" s="66" t="s">
        <v>59</v>
      </c>
      <c r="F118" s="66" t="s">
        <v>60</v>
      </c>
      <c r="G118" s="66" t="s">
        <v>61</v>
      </c>
      <c r="H118" s="66" t="s">
        <v>62</v>
      </c>
      <c r="I118" s="66" t="s">
        <v>63</v>
      </c>
      <c r="J118" s="66" t="s">
        <v>64</v>
      </c>
      <c r="K118" s="66" t="s">
        <v>65</v>
      </c>
      <c r="L118" s="66" t="s">
        <v>66</v>
      </c>
      <c r="M118" s="66" t="s">
        <v>67</v>
      </c>
      <c r="N118" s="66" t="s">
        <v>68</v>
      </c>
      <c r="O118" s="68" t="s">
        <v>69</v>
      </c>
    </row>
    <row r="119" spans="1:15" ht="15.75" customHeight="1" x14ac:dyDescent="0.2">
      <c r="A119" s="104" t="s">
        <v>70</v>
      </c>
      <c r="B119" s="105"/>
      <c r="C119" s="17">
        <f>[1]XICOH!$G6</f>
        <v>44</v>
      </c>
      <c r="D119" s="17">
        <f>[2]XICOH!$G6</f>
        <v>63</v>
      </c>
      <c r="E119" s="17">
        <f>[3]XICOH!$G6</f>
        <v>57</v>
      </c>
      <c r="F119" s="17">
        <f>[4]XICOH!$G6</f>
        <v>58</v>
      </c>
      <c r="G119" s="17">
        <f>[5]XICOH!$G6</f>
        <v>60</v>
      </c>
      <c r="H119" s="17">
        <f>[6]XICOH!$G6</f>
        <v>49</v>
      </c>
      <c r="I119" s="17">
        <f>[7]XICOH!$G6</f>
        <v>38</v>
      </c>
      <c r="J119" s="17">
        <f>[8]XICOH!$G6</f>
        <v>61</v>
      </c>
      <c r="K119" s="17">
        <f>[9]XICOH!$G6</f>
        <v>44</v>
      </c>
      <c r="L119" s="17">
        <f>[10]XICOH!$G6</f>
        <v>61</v>
      </c>
      <c r="M119" s="17">
        <f>[11]XICOH!$G6</f>
        <v>28</v>
      </c>
      <c r="N119" s="17">
        <f>[12]XICOH!$G6</f>
        <v>22</v>
      </c>
      <c r="O119" s="95">
        <f>SUM(C119:N119)</f>
        <v>585</v>
      </c>
    </row>
    <row r="120" spans="1:15" ht="15.75" customHeight="1" x14ac:dyDescent="0.2">
      <c r="A120" s="104" t="s">
        <v>71</v>
      </c>
      <c r="B120" s="105"/>
      <c r="C120" s="17">
        <f>[1]XICOH!$G9</f>
        <v>44</v>
      </c>
      <c r="D120" s="17">
        <f>[2]XICOH!$G9</f>
        <v>63</v>
      </c>
      <c r="E120" s="17">
        <f>[3]XICOH!$G9</f>
        <v>52</v>
      </c>
      <c r="F120" s="17">
        <f>[4]XICOH!$G9</f>
        <v>58</v>
      </c>
      <c r="G120" s="17">
        <f>[5]XICOH!$G9</f>
        <v>60</v>
      </c>
      <c r="H120" s="17">
        <f>[6]XICOH!$G9</f>
        <v>49</v>
      </c>
      <c r="I120" s="17">
        <f>[7]XICOH!$G9</f>
        <v>38</v>
      </c>
      <c r="J120" s="17">
        <f>[8]XICOH!$G9</f>
        <v>61</v>
      </c>
      <c r="K120" s="17">
        <f>[9]XICOH!$G9</f>
        <v>44</v>
      </c>
      <c r="L120" s="17">
        <f>[10]XICOH!$G9</f>
        <v>61</v>
      </c>
      <c r="M120" s="17">
        <f>[11]XICOH!$G9</f>
        <v>28</v>
      </c>
      <c r="N120" s="17">
        <f>[12]XICOH!$G9</f>
        <v>22</v>
      </c>
      <c r="O120" s="95">
        <f t="shared" ref="O120:O153" si="38">SUM(C120:N120)</f>
        <v>580</v>
      </c>
    </row>
    <row r="121" spans="1:15" ht="15.75" customHeight="1" x14ac:dyDescent="0.2">
      <c r="A121" s="104" t="s">
        <v>76</v>
      </c>
      <c r="B121" s="105"/>
      <c r="C121" s="17">
        <f>[1]XICOH!$G25</f>
        <v>1</v>
      </c>
      <c r="D121" s="17">
        <f>[2]XICOH!$G25</f>
        <v>3</v>
      </c>
      <c r="E121" s="17">
        <f>[3]XICOH!$G25</f>
        <v>0</v>
      </c>
      <c r="F121" s="17">
        <f>[4]XICOH!$G25</f>
        <v>3</v>
      </c>
      <c r="G121" s="17">
        <f>[5]XICOH!$G25</f>
        <v>2</v>
      </c>
      <c r="H121" s="17">
        <f>[6]XICOH!$G25</f>
        <v>2</v>
      </c>
      <c r="I121" s="17">
        <f>[7]XICOH!$G25</f>
        <v>1</v>
      </c>
      <c r="J121" s="17">
        <f>[8]XICOH!$G25</f>
        <v>5</v>
      </c>
      <c r="K121" s="17">
        <f>[9]XICOH!$G25</f>
        <v>1</v>
      </c>
      <c r="L121" s="17">
        <f>[10]XICOH!$G25</f>
        <v>0</v>
      </c>
      <c r="M121" s="17">
        <f>[11]XICOH!$G25</f>
        <v>2</v>
      </c>
      <c r="N121" s="17">
        <f>[12]XICOH!$G25</f>
        <v>0</v>
      </c>
      <c r="O121" s="90">
        <f t="shared" si="38"/>
        <v>20</v>
      </c>
    </row>
    <row r="122" spans="1:15" ht="15.75" customHeight="1" x14ac:dyDescent="0.2">
      <c r="A122" s="104" t="s">
        <v>72</v>
      </c>
      <c r="B122" s="105"/>
      <c r="C122" s="19">
        <f>[1]XICOH!$G26</f>
        <v>0</v>
      </c>
      <c r="D122" s="19">
        <f>[2]XICOH!$G26</f>
        <v>0</v>
      </c>
      <c r="E122" s="19">
        <f>[3]XICOH!$G26</f>
        <v>1</v>
      </c>
      <c r="F122" s="19">
        <f>[4]XICOH!$G26</f>
        <v>0</v>
      </c>
      <c r="G122" s="19">
        <f>[5]XICOH!$G26</f>
        <v>1</v>
      </c>
      <c r="H122" s="19">
        <f>[6]XICOH!$G26</f>
        <v>0</v>
      </c>
      <c r="I122" s="19">
        <f>[7]XICOH!$G26</f>
        <v>0</v>
      </c>
      <c r="J122" s="19">
        <f>[8]XICOH!$G26</f>
        <v>0</v>
      </c>
      <c r="K122" s="19">
        <f>[9]XICOH!$G26</f>
        <v>1</v>
      </c>
      <c r="L122" s="19">
        <f>[10]XICOH!$G26</f>
        <v>2</v>
      </c>
      <c r="M122" s="19">
        <f>[11]XICOH!$G26</f>
        <v>4</v>
      </c>
      <c r="N122" s="19">
        <f>[12]XICOH!$G26</f>
        <v>0</v>
      </c>
      <c r="O122" s="90">
        <f t="shared" si="38"/>
        <v>9</v>
      </c>
    </row>
    <row r="123" spans="1:15" ht="15.75" customHeight="1" x14ac:dyDescent="0.2">
      <c r="A123" s="104" t="s">
        <v>77</v>
      </c>
      <c r="B123" s="105"/>
      <c r="C123" s="19">
        <f>[1]XICOH!$G27</f>
        <v>0</v>
      </c>
      <c r="D123" s="19">
        <f>[2]XICOH!$G27</f>
        <v>0</v>
      </c>
      <c r="E123" s="19">
        <f>[3]XICOH!$G27</f>
        <v>0</v>
      </c>
      <c r="F123" s="19">
        <f>[4]XICOH!$G27</f>
        <v>0</v>
      </c>
      <c r="G123" s="19">
        <f>[5]XICOH!$G27</f>
        <v>0</v>
      </c>
      <c r="H123" s="19">
        <f>[6]XICOH!$G27</f>
        <v>0</v>
      </c>
      <c r="I123" s="19">
        <f>[7]XICOH!$G27</f>
        <v>0</v>
      </c>
      <c r="J123" s="19">
        <f>[8]XICOH!$G27</f>
        <v>0</v>
      </c>
      <c r="K123" s="19">
        <f>[9]XICOH!$G27</f>
        <v>0</v>
      </c>
      <c r="L123" s="19">
        <f>[10]XICOH!$G27</f>
        <v>0</v>
      </c>
      <c r="M123" s="19">
        <f>[11]XICOH!$G27</f>
        <v>0</v>
      </c>
      <c r="N123" s="19">
        <f>[12]XICOH!$G27</f>
        <v>0</v>
      </c>
      <c r="O123" s="90">
        <f t="shared" si="38"/>
        <v>0</v>
      </c>
    </row>
    <row r="124" spans="1:15" ht="15.75" customHeight="1" x14ac:dyDescent="0.2">
      <c r="A124" s="104" t="s">
        <v>73</v>
      </c>
      <c r="B124" s="105"/>
      <c r="C124" s="19">
        <f>[1]XICOH!$G28</f>
        <v>0</v>
      </c>
      <c r="D124" s="19">
        <f>[2]XICOH!$G28</f>
        <v>0</v>
      </c>
      <c r="E124" s="19">
        <f>[3]XICOH!$G28</f>
        <v>0</v>
      </c>
      <c r="F124" s="19">
        <f>[4]XICOH!$G28</f>
        <v>0</v>
      </c>
      <c r="G124" s="19">
        <f>[5]XICOH!$G28</f>
        <v>0</v>
      </c>
      <c r="H124" s="19">
        <f>[6]XICOH!$G28</f>
        <v>0</v>
      </c>
      <c r="I124" s="19">
        <f>[7]XICOH!$G28</f>
        <v>0</v>
      </c>
      <c r="J124" s="19">
        <f>[8]XICOH!$G28</f>
        <v>0</v>
      </c>
      <c r="K124" s="19">
        <f>[9]XICOH!$G28</f>
        <v>0</v>
      </c>
      <c r="L124" s="19">
        <f>[10]XICOH!$G28</f>
        <v>0</v>
      </c>
      <c r="M124" s="19">
        <f>[11]XICOH!$G28</f>
        <v>0</v>
      </c>
      <c r="N124" s="19">
        <f>[12]XICOH!$G28</f>
        <v>0</v>
      </c>
      <c r="O124" s="90">
        <f t="shared" si="38"/>
        <v>0</v>
      </c>
    </row>
    <row r="125" spans="1:15" ht="15.75" customHeight="1" x14ac:dyDescent="0.2">
      <c r="A125" s="104" t="s">
        <v>74</v>
      </c>
      <c r="B125" s="105"/>
      <c r="C125" s="19">
        <f>[1]XICOH!$G29</f>
        <v>0</v>
      </c>
      <c r="D125" s="19">
        <f>[2]XICOH!$G29</f>
        <v>0</v>
      </c>
      <c r="E125" s="19">
        <f>[3]XICOH!$G29</f>
        <v>0</v>
      </c>
      <c r="F125" s="19">
        <f>[4]XICOH!$G29</f>
        <v>0</v>
      </c>
      <c r="G125" s="19">
        <f>[5]XICOH!$G29</f>
        <v>0</v>
      </c>
      <c r="H125" s="19">
        <f>[6]XICOH!$G29</f>
        <v>0</v>
      </c>
      <c r="I125" s="19">
        <f>[7]XICOH!$G29</f>
        <v>0</v>
      </c>
      <c r="J125" s="19">
        <f>[8]XICOH!$G29</f>
        <v>0</v>
      </c>
      <c r="K125" s="19">
        <f>[9]XICOH!$G29</f>
        <v>0</v>
      </c>
      <c r="L125" s="19">
        <f>[10]XICOH!$G29</f>
        <v>0</v>
      </c>
      <c r="M125" s="19">
        <f>[11]XICOH!$G29</f>
        <v>0</v>
      </c>
      <c r="N125" s="19">
        <f>[12]XICOH!$G29</f>
        <v>0</v>
      </c>
      <c r="O125" s="90">
        <f t="shared" si="38"/>
        <v>0</v>
      </c>
    </row>
    <row r="126" spans="1:15" ht="15.75" customHeight="1" x14ac:dyDescent="0.2">
      <c r="A126" s="104" t="s">
        <v>75</v>
      </c>
      <c r="B126" s="105"/>
      <c r="C126" s="19">
        <f>[1]XICOH!$G30</f>
        <v>4</v>
      </c>
      <c r="D126" s="19">
        <f>[2]XICOH!$G30</f>
        <v>0</v>
      </c>
      <c r="E126" s="19">
        <f>[3]XICOH!$G30</f>
        <v>7</v>
      </c>
      <c r="F126" s="19">
        <f>[4]XICOH!$G30</f>
        <v>11</v>
      </c>
      <c r="G126" s="19">
        <f>[5]XICOH!$G30</f>
        <v>5</v>
      </c>
      <c r="H126" s="19">
        <f>[6]XICOH!$G30</f>
        <v>6</v>
      </c>
      <c r="I126" s="19">
        <f>[7]XICOH!$G30</f>
        <v>1</v>
      </c>
      <c r="J126" s="19">
        <f>[8]XICOH!$G30</f>
        <v>9</v>
      </c>
      <c r="K126" s="19">
        <f>[9]XICOH!$G30</f>
        <v>8</v>
      </c>
      <c r="L126" s="19">
        <f>[10]XICOH!$G30</f>
        <v>11</v>
      </c>
      <c r="M126" s="19">
        <f>[11]XICOH!$G30</f>
        <v>7</v>
      </c>
      <c r="N126" s="19">
        <f>[12]XICOH!$G30</f>
        <v>5</v>
      </c>
      <c r="O126" s="90">
        <f t="shared" si="38"/>
        <v>74</v>
      </c>
    </row>
    <row r="127" spans="1:15" ht="15.75" customHeight="1" x14ac:dyDescent="0.2">
      <c r="A127" s="104" t="s">
        <v>78</v>
      </c>
      <c r="B127" s="105"/>
      <c r="C127" s="19">
        <f>[1]XICOH!$G31</f>
        <v>2</v>
      </c>
      <c r="D127" s="19">
        <f>[2]XICOH!$G31</f>
        <v>6</v>
      </c>
      <c r="E127" s="19">
        <f>[3]XICOH!$G31</f>
        <v>4</v>
      </c>
      <c r="F127" s="19">
        <f>[4]XICOH!$G31</f>
        <v>9</v>
      </c>
      <c r="G127" s="19">
        <f>[5]XICOH!$G31</f>
        <v>4</v>
      </c>
      <c r="H127" s="19">
        <f>[6]XICOH!$G31</f>
        <v>5</v>
      </c>
      <c r="I127" s="19">
        <f>[7]XICOH!$G31</f>
        <v>2</v>
      </c>
      <c r="J127" s="19">
        <f>[8]XICOH!$G31</f>
        <v>3</v>
      </c>
      <c r="K127" s="19">
        <f>[9]XICOH!$G31</f>
        <v>4</v>
      </c>
      <c r="L127" s="19">
        <f>[10]XICOH!$G31</f>
        <v>7</v>
      </c>
      <c r="M127" s="19">
        <f>[11]XICOH!$G31</f>
        <v>9</v>
      </c>
      <c r="N127" s="19">
        <f>[12]XICOH!$G31</f>
        <v>4</v>
      </c>
      <c r="O127" s="90">
        <f t="shared" si="38"/>
        <v>59</v>
      </c>
    </row>
    <row r="128" spans="1:15" ht="15.75" customHeight="1" x14ac:dyDescent="0.2">
      <c r="A128" s="104" t="s">
        <v>79</v>
      </c>
      <c r="B128" s="105"/>
      <c r="C128" s="19">
        <f>[1]XICOH!$G32</f>
        <v>1</v>
      </c>
      <c r="D128" s="19">
        <f>[2]XICOH!$G32</f>
        <v>5</v>
      </c>
      <c r="E128" s="19">
        <f>[3]XICOH!$G32</f>
        <v>5</v>
      </c>
      <c r="F128" s="19">
        <f>[4]XICOH!$G32</f>
        <v>2</v>
      </c>
      <c r="G128" s="19">
        <f>[5]XICOH!$G32</f>
        <v>7</v>
      </c>
      <c r="H128" s="19">
        <f>[6]XICOH!$G32</f>
        <v>5</v>
      </c>
      <c r="I128" s="19">
        <f>[7]XICOH!$G32</f>
        <v>1</v>
      </c>
      <c r="J128" s="19">
        <f>[8]XICOH!$G32</f>
        <v>2</v>
      </c>
      <c r="K128" s="19">
        <f>[9]XICOH!$G32</f>
        <v>3</v>
      </c>
      <c r="L128" s="19">
        <f>[10]XICOH!$G32</f>
        <v>2</v>
      </c>
      <c r="M128" s="19">
        <f>[11]XICOH!$G32</f>
        <v>2</v>
      </c>
      <c r="N128" s="19">
        <f>[12]XICOH!$G32</f>
        <v>4</v>
      </c>
      <c r="O128" s="90">
        <f t="shared" si="38"/>
        <v>39</v>
      </c>
    </row>
    <row r="129" spans="1:15" ht="15.75" customHeight="1" x14ac:dyDescent="0.2">
      <c r="A129" s="104" t="s">
        <v>80</v>
      </c>
      <c r="B129" s="105"/>
      <c r="C129" s="19">
        <f>[1]XICOH!$G33</f>
        <v>0</v>
      </c>
      <c r="D129" s="19">
        <f>[2]XICOH!$G33</f>
        <v>4</v>
      </c>
      <c r="E129" s="19">
        <f>[3]XICOH!$G33</f>
        <v>0</v>
      </c>
      <c r="F129" s="19">
        <f>[4]XICOH!$G33</f>
        <v>12</v>
      </c>
      <c r="G129" s="19">
        <f>[5]XICOH!$G33</f>
        <v>9</v>
      </c>
      <c r="H129" s="19">
        <f>[6]XICOH!$G33</f>
        <v>2</v>
      </c>
      <c r="I129" s="19">
        <f>[7]XICOH!$G33</f>
        <v>3</v>
      </c>
      <c r="J129" s="19">
        <f>[8]XICOH!$G33</f>
        <v>2</v>
      </c>
      <c r="K129" s="19">
        <f>[9]XICOH!$G33</f>
        <v>7</v>
      </c>
      <c r="L129" s="19">
        <f>[10]XICOH!$G33</f>
        <v>9</v>
      </c>
      <c r="M129" s="19">
        <f>[11]XICOH!$G33</f>
        <v>11</v>
      </c>
      <c r="N129" s="19">
        <f>[12]XICOH!$G33</f>
        <v>3</v>
      </c>
      <c r="O129" s="90">
        <f t="shared" si="38"/>
        <v>62</v>
      </c>
    </row>
    <row r="130" spans="1:15" ht="15.75" customHeight="1" x14ac:dyDescent="0.2">
      <c r="A130" s="104" t="s">
        <v>81</v>
      </c>
      <c r="B130" s="105"/>
      <c r="C130" s="19">
        <f>[1]XICOH!$G34</f>
        <v>132</v>
      </c>
      <c r="D130" s="19">
        <f>[2]XICOH!$G34</f>
        <v>293</v>
      </c>
      <c r="E130" s="19">
        <f>[3]XICOH!$G34</f>
        <v>482</v>
      </c>
      <c r="F130" s="19">
        <f>[4]XICOH!$G34</f>
        <v>155</v>
      </c>
      <c r="G130" s="19">
        <f>[5]XICOH!$G34</f>
        <v>273</v>
      </c>
      <c r="H130" s="19">
        <f>[6]XICOH!$G34</f>
        <v>325</v>
      </c>
      <c r="I130" s="19">
        <f>[7]XICOH!$G34</f>
        <v>0</v>
      </c>
      <c r="J130" s="19">
        <f>[8]XICOH!$G34</f>
        <v>376</v>
      </c>
      <c r="K130" s="19">
        <f>[9]XICOH!$G34</f>
        <v>282</v>
      </c>
      <c r="L130" s="19">
        <f>[10]XICOH!$G34</f>
        <v>325</v>
      </c>
      <c r="M130" s="19">
        <f>[11]XICOH!$G34</f>
        <v>283</v>
      </c>
      <c r="N130" s="19">
        <f>[12]XICOH!$G34</f>
        <v>183</v>
      </c>
      <c r="O130" s="90">
        <f t="shared" si="38"/>
        <v>3109</v>
      </c>
    </row>
    <row r="131" spans="1:15" ht="15.75" customHeight="1" x14ac:dyDescent="0.2">
      <c r="A131" s="104" t="s">
        <v>82</v>
      </c>
      <c r="B131" s="105"/>
      <c r="C131" s="19">
        <f>[1]XICOH!$G35</f>
        <v>0</v>
      </c>
      <c r="D131" s="19">
        <f>[2]XICOH!$G35</f>
        <v>12</v>
      </c>
      <c r="E131" s="19">
        <f>[3]XICOH!$G35</f>
        <v>19</v>
      </c>
      <c r="F131" s="19">
        <f>[4]XICOH!$G35</f>
        <v>7</v>
      </c>
      <c r="G131" s="19">
        <f>[5]XICOH!$G35</f>
        <v>10</v>
      </c>
      <c r="H131" s="19">
        <f>[6]XICOH!$G35</f>
        <v>0</v>
      </c>
      <c r="I131" s="19">
        <f>[7]XICOH!$G35</f>
        <v>1</v>
      </c>
      <c r="J131" s="19">
        <f>[8]XICOH!$G35</f>
        <v>11</v>
      </c>
      <c r="K131" s="19">
        <f>[9]XICOH!$G35</f>
        <v>3</v>
      </c>
      <c r="L131" s="19">
        <f>[10]XICOH!$G35</f>
        <v>4</v>
      </c>
      <c r="M131" s="19">
        <f>[11]XICOH!$G35</f>
        <v>1</v>
      </c>
      <c r="N131" s="19">
        <f>[12]XICOH!$G35</f>
        <v>12</v>
      </c>
      <c r="O131" s="90">
        <f t="shared" si="38"/>
        <v>80</v>
      </c>
    </row>
    <row r="132" spans="1:15" ht="15.75" customHeight="1" x14ac:dyDescent="0.2">
      <c r="A132" s="104" t="s">
        <v>83</v>
      </c>
      <c r="B132" s="105"/>
      <c r="C132" s="19">
        <f>[1]XICOH!$G36</f>
        <v>6</v>
      </c>
      <c r="D132" s="19">
        <f>[2]XICOH!$G36</f>
        <v>5</v>
      </c>
      <c r="E132" s="19">
        <f>[3]XICOH!$G36</f>
        <v>18</v>
      </c>
      <c r="F132" s="19">
        <f>[4]XICOH!$G36</f>
        <v>11</v>
      </c>
      <c r="G132" s="19">
        <f>[5]XICOH!$G36</f>
        <v>11</v>
      </c>
      <c r="H132" s="19">
        <f>[6]XICOH!$G36</f>
        <v>56</v>
      </c>
      <c r="I132" s="19">
        <f>[7]XICOH!$G36</f>
        <v>5</v>
      </c>
      <c r="J132" s="19">
        <f>[8]XICOH!$G36</f>
        <v>13</v>
      </c>
      <c r="K132" s="19">
        <f>[9]XICOH!$G36</f>
        <v>19</v>
      </c>
      <c r="L132" s="19">
        <f>[10]XICOH!$G36</f>
        <v>6</v>
      </c>
      <c r="M132" s="19">
        <f>[11]XICOH!$G36</f>
        <v>8</v>
      </c>
      <c r="N132" s="19">
        <f>[12]XICOH!$G36</f>
        <v>30</v>
      </c>
      <c r="O132" s="90">
        <f t="shared" si="38"/>
        <v>188</v>
      </c>
    </row>
    <row r="133" spans="1:15" ht="15" customHeight="1" x14ac:dyDescent="0.2">
      <c r="A133" s="108" t="s">
        <v>84</v>
      </c>
      <c r="B133" s="109"/>
      <c r="C133" s="20">
        <f>[1]XICOH!$G37</f>
        <v>5</v>
      </c>
      <c r="D133" s="20">
        <f>[2]XICOH!$G37</f>
        <v>5</v>
      </c>
      <c r="E133" s="20">
        <f>[3]XICOH!$G37</f>
        <v>15</v>
      </c>
      <c r="F133" s="20">
        <f>[4]XICOH!$G37</f>
        <v>11</v>
      </c>
      <c r="G133" s="20">
        <f>[5]XICOH!$G37</f>
        <v>9</v>
      </c>
      <c r="H133" s="20">
        <f>[6]XICOH!$G37</f>
        <v>47</v>
      </c>
      <c r="I133" s="20">
        <f>[7]XICOH!$G37</f>
        <v>5</v>
      </c>
      <c r="J133" s="20">
        <f>[8]XICOH!$G37</f>
        <v>12</v>
      </c>
      <c r="K133" s="20">
        <f>[9]XICOH!$G37</f>
        <v>17</v>
      </c>
      <c r="L133" s="20">
        <f>[10]XICOH!$G37</f>
        <v>6</v>
      </c>
      <c r="M133" s="20">
        <f>[11]XICOH!$G37</f>
        <v>8</v>
      </c>
      <c r="N133" s="20">
        <f>[12]XICOH!$G37</f>
        <v>30</v>
      </c>
      <c r="O133" s="91">
        <f t="shared" si="38"/>
        <v>170</v>
      </c>
    </row>
    <row r="134" spans="1:15" ht="15" customHeight="1" x14ac:dyDescent="0.2">
      <c r="A134" s="108" t="s">
        <v>85</v>
      </c>
      <c r="B134" s="109"/>
      <c r="C134" s="20">
        <f>[1]XICOH!$G38</f>
        <v>1</v>
      </c>
      <c r="D134" s="20">
        <f>[2]XICOH!$G38</f>
        <v>0</v>
      </c>
      <c r="E134" s="20">
        <f>[3]XICOH!$G38</f>
        <v>3</v>
      </c>
      <c r="F134" s="20">
        <f>[4]XICOH!$G38</f>
        <v>0</v>
      </c>
      <c r="G134" s="20">
        <f>[5]XICOH!$G38</f>
        <v>2</v>
      </c>
      <c r="H134" s="20">
        <f>[6]XICOH!$G38</f>
        <v>9</v>
      </c>
      <c r="I134" s="20">
        <f>[7]XICOH!$G38</f>
        <v>0</v>
      </c>
      <c r="J134" s="20">
        <f>[8]XICOH!$G38</f>
        <v>1</v>
      </c>
      <c r="K134" s="20">
        <f>[9]XICOH!$G38</f>
        <v>2</v>
      </c>
      <c r="L134" s="20">
        <f>[10]XICOH!$G38</f>
        <v>0</v>
      </c>
      <c r="M134" s="20">
        <f>[11]XICOH!$G38</f>
        <v>0</v>
      </c>
      <c r="N134" s="20">
        <f>[12]XICOH!$G38</f>
        <v>0</v>
      </c>
      <c r="O134" s="91">
        <f t="shared" si="38"/>
        <v>18</v>
      </c>
    </row>
    <row r="135" spans="1:15" ht="31.5" customHeight="1" x14ac:dyDescent="0.2">
      <c r="A135" s="104" t="s">
        <v>86</v>
      </c>
      <c r="B135" s="105"/>
      <c r="C135" s="19">
        <f>[1]XICOH!$G39</f>
        <v>37</v>
      </c>
      <c r="D135" s="19">
        <f>[2]XICOH!$G39</f>
        <v>18</v>
      </c>
      <c r="E135" s="19">
        <f>[3]XICOH!$G39</f>
        <v>0</v>
      </c>
      <c r="F135" s="19">
        <f>[4]XICOH!$G39</f>
        <v>18</v>
      </c>
      <c r="G135" s="19">
        <f>[5]XICOH!$G39</f>
        <v>2</v>
      </c>
      <c r="H135" s="19">
        <f>[6]XICOH!$G39</f>
        <v>0</v>
      </c>
      <c r="I135" s="19">
        <f>[7]XICOH!$G39</f>
        <v>6</v>
      </c>
      <c r="J135" s="19">
        <f>[8]XICOH!$G39</f>
        <v>18</v>
      </c>
      <c r="K135" s="19">
        <f>[9]XICOH!$G39</f>
        <v>12</v>
      </c>
      <c r="L135" s="19">
        <f>[10]XICOH!$G39</f>
        <v>8</v>
      </c>
      <c r="M135" s="19">
        <f>[11]XICOH!$G39</f>
        <v>6</v>
      </c>
      <c r="N135" s="19">
        <f>[12]XICOH!$G39</f>
        <v>15</v>
      </c>
      <c r="O135" s="94">
        <f>J135</f>
        <v>18</v>
      </c>
    </row>
    <row r="136" spans="1:15" ht="15.75" customHeight="1" x14ac:dyDescent="0.2">
      <c r="A136" s="104" t="s">
        <v>87</v>
      </c>
      <c r="B136" s="105"/>
      <c r="C136" s="19">
        <f>[1]XICOH!$G40</f>
        <v>125</v>
      </c>
      <c r="D136" s="19">
        <f>[2]XICOH!$G40</f>
        <v>2</v>
      </c>
      <c r="E136" s="19">
        <f>[3]XICOH!$G40</f>
        <v>21</v>
      </c>
      <c r="F136" s="19">
        <f>[4]XICOH!$G40</f>
        <v>2</v>
      </c>
      <c r="G136" s="19">
        <f>[5]XICOH!$G40</f>
        <v>60</v>
      </c>
      <c r="H136" s="19">
        <f>[6]XICOH!$G40</f>
        <v>18</v>
      </c>
      <c r="I136" s="19">
        <f>[7]XICOH!$G40</f>
        <v>5</v>
      </c>
      <c r="J136" s="19">
        <f>[8]XICOH!$G40</f>
        <v>0</v>
      </c>
      <c r="K136" s="19">
        <f>[9]XICOH!$G40</f>
        <v>3</v>
      </c>
      <c r="L136" s="19">
        <f>[10]XICOH!$G40</f>
        <v>0</v>
      </c>
      <c r="M136" s="19">
        <f>[11]XICOH!$G40</f>
        <v>0</v>
      </c>
      <c r="N136" s="19">
        <f>[12]XICOH!$G40</f>
        <v>10</v>
      </c>
      <c r="O136" s="90">
        <f t="shared" si="38"/>
        <v>246</v>
      </c>
    </row>
    <row r="137" spans="1:15" ht="15.75" customHeight="1" x14ac:dyDescent="0.2">
      <c r="A137" s="104" t="s">
        <v>88</v>
      </c>
      <c r="B137" s="105"/>
      <c r="C137" s="19">
        <f>[1]XICOH!$G41</f>
        <v>0</v>
      </c>
      <c r="D137" s="19">
        <f>[2]XICOH!$G41</f>
        <v>1</v>
      </c>
      <c r="E137" s="19">
        <f>[3]XICOH!$G41</f>
        <v>1</v>
      </c>
      <c r="F137" s="19">
        <f>[4]XICOH!$G41</f>
        <v>0</v>
      </c>
      <c r="G137" s="19">
        <f>[5]XICOH!$G41</f>
        <v>1</v>
      </c>
      <c r="H137" s="19">
        <f>[6]XICOH!$G41</f>
        <v>0</v>
      </c>
      <c r="I137" s="19">
        <f>[7]XICOH!$G41</f>
        <v>1</v>
      </c>
      <c r="J137" s="19">
        <f>[8]XICOH!$G41</f>
        <v>0</v>
      </c>
      <c r="K137" s="19">
        <f>[9]XICOH!$G41</f>
        <v>3</v>
      </c>
      <c r="L137" s="19">
        <f>[10]XICOH!$G41</f>
        <v>1</v>
      </c>
      <c r="M137" s="19">
        <f>[11]XICOH!$G41</f>
        <v>2</v>
      </c>
      <c r="N137" s="19">
        <f>[12]XICOH!$G41</f>
        <v>2</v>
      </c>
      <c r="O137" s="90">
        <f t="shared" si="38"/>
        <v>12</v>
      </c>
    </row>
    <row r="138" spans="1:15" ht="15.75" customHeight="1" x14ac:dyDescent="0.2">
      <c r="A138" s="104" t="s">
        <v>89</v>
      </c>
      <c r="B138" s="105"/>
      <c r="C138" s="19">
        <f>[1]XICOH!$G42</f>
        <v>0</v>
      </c>
      <c r="D138" s="19">
        <f>[2]XICOH!$G42</f>
        <v>3</v>
      </c>
      <c r="E138" s="19">
        <f>[3]XICOH!$G42</f>
        <v>0</v>
      </c>
      <c r="F138" s="19">
        <f>[4]XICOH!$G42</f>
        <v>0</v>
      </c>
      <c r="G138" s="19">
        <f>[5]XICOH!$G42</f>
        <v>0</v>
      </c>
      <c r="H138" s="19">
        <f>[6]XICOH!$G42</f>
        <v>30</v>
      </c>
      <c r="I138" s="19">
        <f>[7]XICOH!$G42</f>
        <v>0</v>
      </c>
      <c r="J138" s="19">
        <f>[8]XICOH!$G42</f>
        <v>0</v>
      </c>
      <c r="K138" s="19">
        <f>[9]XICOH!$G42</f>
        <v>0</v>
      </c>
      <c r="L138" s="19">
        <f>[10]XICOH!$G42</f>
        <v>0</v>
      </c>
      <c r="M138" s="19">
        <f>[11]XICOH!$G42</f>
        <v>0</v>
      </c>
      <c r="N138" s="19">
        <f>[12]XICOH!$G42</f>
        <v>0</v>
      </c>
      <c r="O138" s="90">
        <f t="shared" si="38"/>
        <v>33</v>
      </c>
    </row>
    <row r="139" spans="1:15" ht="15.75" customHeight="1" x14ac:dyDescent="0.2">
      <c r="A139" s="104" t="s">
        <v>90</v>
      </c>
      <c r="B139" s="105"/>
      <c r="C139" s="19">
        <f>[1]XICOH!$G43</f>
        <v>0</v>
      </c>
      <c r="D139" s="19">
        <f>[2]XICOH!$G43</f>
        <v>0</v>
      </c>
      <c r="E139" s="19">
        <f>[3]XICOH!$G43</f>
        <v>0</v>
      </c>
      <c r="F139" s="19">
        <f>[4]XICOH!$G43</f>
        <v>0</v>
      </c>
      <c r="G139" s="19">
        <f>[5]XICOH!$G43</f>
        <v>0</v>
      </c>
      <c r="H139" s="19">
        <f>[6]XICOH!$G43</f>
        <v>0</v>
      </c>
      <c r="I139" s="19">
        <f>[7]XICOH!$G43</f>
        <v>0</v>
      </c>
      <c r="J139" s="19">
        <f>[8]XICOH!$G43</f>
        <v>0</v>
      </c>
      <c r="K139" s="19">
        <f>[9]XICOH!$G43</f>
        <v>0</v>
      </c>
      <c r="L139" s="19">
        <f>[10]XICOH!$G43</f>
        <v>0</v>
      </c>
      <c r="M139" s="19">
        <f>[11]XICOH!$G43</f>
        <v>0</v>
      </c>
      <c r="N139" s="19">
        <f>[12]XICOH!$G43</f>
        <v>0</v>
      </c>
      <c r="O139" s="90">
        <f t="shared" si="38"/>
        <v>0</v>
      </c>
    </row>
    <row r="140" spans="1:15" ht="35.25" customHeight="1" x14ac:dyDescent="0.2">
      <c r="A140" s="104" t="s">
        <v>91</v>
      </c>
      <c r="B140" s="105"/>
      <c r="C140" s="19">
        <f>[1]XICOH!$G44</f>
        <v>0</v>
      </c>
      <c r="D140" s="19">
        <f>[2]XICOH!$G44</f>
        <v>0</v>
      </c>
      <c r="E140" s="19">
        <f>[3]XICOH!$G44</f>
        <v>0</v>
      </c>
      <c r="F140" s="19">
        <f>[4]XICOH!$G44</f>
        <v>0</v>
      </c>
      <c r="G140" s="19">
        <f>[5]XICOH!$G44</f>
        <v>0</v>
      </c>
      <c r="H140" s="19">
        <f>[6]XICOH!$G44</f>
        <v>2</v>
      </c>
      <c r="I140" s="19">
        <f>[7]XICOH!$G44</f>
        <v>3</v>
      </c>
      <c r="J140" s="19">
        <f>[8]XICOH!$G44</f>
        <v>1</v>
      </c>
      <c r="K140" s="19">
        <f>[9]XICOH!$G44</f>
        <v>1</v>
      </c>
      <c r="L140" s="19">
        <f>[10]XICOH!$G44</f>
        <v>1</v>
      </c>
      <c r="M140" s="19">
        <f>[11]XICOH!$G44</f>
        <v>0</v>
      </c>
      <c r="N140" s="19">
        <f>[12]XICOH!$G44</f>
        <v>0</v>
      </c>
      <c r="O140" s="90">
        <f t="shared" si="38"/>
        <v>8</v>
      </c>
    </row>
    <row r="141" spans="1:15" ht="31.5" customHeight="1" x14ac:dyDescent="0.2">
      <c r="A141" s="104" t="s">
        <v>92</v>
      </c>
      <c r="B141" s="105"/>
      <c r="C141" s="19">
        <f>[1]XICOH!$G45</f>
        <v>0</v>
      </c>
      <c r="D141" s="19">
        <f>[2]XICOH!$G45</f>
        <v>0</v>
      </c>
      <c r="E141" s="19">
        <f>[3]XICOH!$G45</f>
        <v>0</v>
      </c>
      <c r="F141" s="19">
        <f>[4]XICOH!$G45</f>
        <v>0</v>
      </c>
      <c r="G141" s="19">
        <f>[5]XICOH!$G45</f>
        <v>1</v>
      </c>
      <c r="H141" s="19">
        <f>[6]XICOH!$G45</f>
        <v>1</v>
      </c>
      <c r="I141" s="19">
        <f>[7]XICOH!$G45</f>
        <v>0</v>
      </c>
      <c r="J141" s="19">
        <f>[8]XICOH!$G45</f>
        <v>0</v>
      </c>
      <c r="K141" s="19">
        <f>[9]XICOH!$G45</f>
        <v>0</v>
      </c>
      <c r="L141" s="19">
        <f>[10]XICOH!$G45</f>
        <v>1</v>
      </c>
      <c r="M141" s="19">
        <f>[11]XICOH!$G45</f>
        <v>0</v>
      </c>
      <c r="N141" s="19">
        <f>[12]XICOH!$G45</f>
        <v>0</v>
      </c>
      <c r="O141" s="90">
        <f t="shared" si="38"/>
        <v>3</v>
      </c>
    </row>
    <row r="142" spans="1:15" ht="15.75" customHeight="1" x14ac:dyDescent="0.2">
      <c r="A142" s="104" t="s">
        <v>93</v>
      </c>
      <c r="B142" s="105"/>
      <c r="C142" s="19">
        <f>[1]XICOH!$G46</f>
        <v>0</v>
      </c>
      <c r="D142" s="19">
        <f>[2]XICOH!$G46</f>
        <v>0</v>
      </c>
      <c r="E142" s="19">
        <f>[3]XICOH!$G46</f>
        <v>1</v>
      </c>
      <c r="F142" s="19">
        <f>[4]XICOH!$G46</f>
        <v>0</v>
      </c>
      <c r="G142" s="19">
        <f>[5]XICOH!$G46</f>
        <v>1</v>
      </c>
      <c r="H142" s="19">
        <f>[6]XICOH!$G46</f>
        <v>2</v>
      </c>
      <c r="I142" s="19">
        <f>[7]XICOH!$G46</f>
        <v>0</v>
      </c>
      <c r="J142" s="19">
        <f>[8]XICOH!$G46</f>
        <v>0</v>
      </c>
      <c r="K142" s="19">
        <f>[9]XICOH!$G46</f>
        <v>1</v>
      </c>
      <c r="L142" s="19">
        <f>[10]XICOH!$G46</f>
        <v>0</v>
      </c>
      <c r="M142" s="19">
        <f>[11]XICOH!$G46</f>
        <v>1</v>
      </c>
      <c r="N142" s="19">
        <f>[12]XICOH!$G46</f>
        <v>0</v>
      </c>
      <c r="O142" s="90">
        <f t="shared" si="38"/>
        <v>6</v>
      </c>
    </row>
    <row r="143" spans="1:15" ht="15" customHeight="1" x14ac:dyDescent="0.2">
      <c r="A143" s="108" t="s">
        <v>25</v>
      </c>
      <c r="B143" s="109"/>
      <c r="C143" s="20">
        <f>[1]XICOH!$G47</f>
        <v>0</v>
      </c>
      <c r="D143" s="20">
        <f>[2]XICOH!$G47</f>
        <v>0</v>
      </c>
      <c r="E143" s="20">
        <f>[3]XICOH!$G47</f>
        <v>1</v>
      </c>
      <c r="F143" s="20">
        <f>[4]XICOH!$G47</f>
        <v>0</v>
      </c>
      <c r="G143" s="20">
        <f>[5]XICOH!$G47</f>
        <v>1</v>
      </c>
      <c r="H143" s="20">
        <f>[6]XICOH!$G47</f>
        <v>2</v>
      </c>
      <c r="I143" s="20">
        <f>[7]XICOH!$G47</f>
        <v>0</v>
      </c>
      <c r="J143" s="20">
        <f>[8]XICOH!$G47</f>
        <v>0</v>
      </c>
      <c r="K143" s="20">
        <f>[9]XICOH!$G47</f>
        <v>1</v>
      </c>
      <c r="L143" s="20">
        <f>[10]XICOH!$G47</f>
        <v>0</v>
      </c>
      <c r="M143" s="20">
        <f>[11]XICOH!$G47</f>
        <v>0</v>
      </c>
      <c r="N143" s="20">
        <f>[12]XICOH!$G47</f>
        <v>0</v>
      </c>
      <c r="O143" s="91">
        <f t="shared" si="38"/>
        <v>5</v>
      </c>
    </row>
    <row r="144" spans="1:15" ht="15" customHeight="1" x14ac:dyDescent="0.2">
      <c r="A144" s="108" t="s">
        <v>26</v>
      </c>
      <c r="B144" s="109"/>
      <c r="C144" s="20">
        <f>[1]XICOH!$G48</f>
        <v>0</v>
      </c>
      <c r="D144" s="20">
        <f>[2]XICOH!$G48</f>
        <v>0</v>
      </c>
      <c r="E144" s="20">
        <f>[3]XICOH!$G48</f>
        <v>0</v>
      </c>
      <c r="F144" s="20">
        <f>[4]XICOH!$G48</f>
        <v>0</v>
      </c>
      <c r="G144" s="20">
        <f>[5]XICOH!$G48</f>
        <v>0</v>
      </c>
      <c r="H144" s="20">
        <f>[6]XICOH!$G48</f>
        <v>0</v>
      </c>
      <c r="I144" s="20">
        <f>[7]XICOH!$G48</f>
        <v>0</v>
      </c>
      <c r="J144" s="20">
        <f>[8]XICOH!$G48</f>
        <v>0</v>
      </c>
      <c r="K144" s="20">
        <f>[9]XICOH!$G48</f>
        <v>0</v>
      </c>
      <c r="L144" s="20">
        <f>[10]XICOH!$G48</f>
        <v>0</v>
      </c>
      <c r="M144" s="20">
        <f>[11]XICOH!$G48</f>
        <v>1</v>
      </c>
      <c r="N144" s="20">
        <f>[12]XICOH!$G48</f>
        <v>0</v>
      </c>
      <c r="O144" s="91">
        <f t="shared" si="38"/>
        <v>1</v>
      </c>
    </row>
    <row r="145" spans="1:15" ht="15" customHeight="1" x14ac:dyDescent="0.2">
      <c r="A145" s="108" t="s">
        <v>27</v>
      </c>
      <c r="B145" s="109"/>
      <c r="C145" s="20">
        <f>[1]XICOH!$G49</f>
        <v>0</v>
      </c>
      <c r="D145" s="20">
        <f>[2]XICOH!$G49</f>
        <v>0</v>
      </c>
      <c r="E145" s="20">
        <f>[3]XICOH!$G49</f>
        <v>0</v>
      </c>
      <c r="F145" s="20">
        <f>[4]XICOH!$G49</f>
        <v>0</v>
      </c>
      <c r="G145" s="20">
        <f>[5]XICOH!$G49</f>
        <v>0</v>
      </c>
      <c r="H145" s="20">
        <f>[6]XICOH!$G49</f>
        <v>0</v>
      </c>
      <c r="I145" s="20">
        <f>[7]XICOH!$G49</f>
        <v>0</v>
      </c>
      <c r="J145" s="20">
        <f>[8]XICOH!$G49</f>
        <v>0</v>
      </c>
      <c r="K145" s="20">
        <f>[9]XICOH!$G49</f>
        <v>0</v>
      </c>
      <c r="L145" s="20">
        <f>[10]XICOH!$G49</f>
        <v>0</v>
      </c>
      <c r="M145" s="20">
        <f>[11]XICOH!$G49</f>
        <v>0</v>
      </c>
      <c r="N145" s="20">
        <f>[12]XICOH!$G49</f>
        <v>0</v>
      </c>
      <c r="O145" s="91">
        <f t="shared" si="38"/>
        <v>0</v>
      </c>
    </row>
    <row r="146" spans="1:15" ht="15.75" customHeight="1" x14ac:dyDescent="0.2">
      <c r="A146" s="104" t="s">
        <v>94</v>
      </c>
      <c r="B146" s="105"/>
      <c r="C146" s="19">
        <f>[1]XICOH!$G50</f>
        <v>4</v>
      </c>
      <c r="D146" s="19">
        <f>[2]XICOH!$G50</f>
        <v>0</v>
      </c>
      <c r="E146" s="19">
        <f>[3]XICOH!$G50</f>
        <v>1</v>
      </c>
      <c r="F146" s="19">
        <f>[4]XICOH!$G50</f>
        <v>3</v>
      </c>
      <c r="G146" s="19">
        <f>[5]XICOH!$G50</f>
        <v>1</v>
      </c>
      <c r="H146" s="19">
        <f>[6]XICOH!$G50</f>
        <v>1</v>
      </c>
      <c r="I146" s="19">
        <f>[7]XICOH!$G50</f>
        <v>1</v>
      </c>
      <c r="J146" s="19">
        <f>[8]XICOH!$G50</f>
        <v>2</v>
      </c>
      <c r="K146" s="19">
        <f>[9]XICOH!$G50</f>
        <v>1</v>
      </c>
      <c r="L146" s="19">
        <f>[10]XICOH!$G50</f>
        <v>1</v>
      </c>
      <c r="M146" s="19">
        <f>[11]XICOH!$G50</f>
        <v>1</v>
      </c>
      <c r="N146" s="19">
        <f>[12]XICOH!$G50</f>
        <v>0</v>
      </c>
      <c r="O146" s="90">
        <f t="shared" si="38"/>
        <v>16</v>
      </c>
    </row>
    <row r="147" spans="1:15" ht="15.75" customHeight="1" x14ac:dyDescent="0.2">
      <c r="A147" s="104" t="s">
        <v>95</v>
      </c>
      <c r="B147" s="105"/>
      <c r="C147" s="19">
        <f>[1]XICOH!$G51</f>
        <v>0</v>
      </c>
      <c r="D147" s="19">
        <f>[2]XICOH!$G51</f>
        <v>0</v>
      </c>
      <c r="E147" s="19">
        <f>[3]XICOH!$G51</f>
        <v>0</v>
      </c>
      <c r="F147" s="19">
        <f>[4]XICOH!$G51</f>
        <v>0</v>
      </c>
      <c r="G147" s="19">
        <f>[5]XICOH!$G51</f>
        <v>2</v>
      </c>
      <c r="H147" s="19">
        <f>[6]XICOH!$G51</f>
        <v>2</v>
      </c>
      <c r="I147" s="19">
        <f>[7]XICOH!$G51</f>
        <v>1</v>
      </c>
      <c r="J147" s="19">
        <f>[8]XICOH!$G51</f>
        <v>0</v>
      </c>
      <c r="K147" s="19">
        <f>[9]XICOH!$G51</f>
        <v>0</v>
      </c>
      <c r="L147" s="19">
        <f>[10]XICOH!$G51</f>
        <v>0</v>
      </c>
      <c r="M147" s="19">
        <f>[11]XICOH!$G51</f>
        <v>1</v>
      </c>
      <c r="N147" s="19">
        <f>[12]XICOH!$G51</f>
        <v>0</v>
      </c>
      <c r="O147" s="90">
        <f t="shared" si="38"/>
        <v>6</v>
      </c>
    </row>
    <row r="148" spans="1:15" ht="15" customHeight="1" x14ac:dyDescent="0.2">
      <c r="A148" s="108" t="s">
        <v>96</v>
      </c>
      <c r="B148" s="109"/>
      <c r="C148" s="20">
        <f>[1]XICOH!$G52</f>
        <v>0</v>
      </c>
      <c r="D148" s="20">
        <f>[2]XICOH!$G52</f>
        <v>0</v>
      </c>
      <c r="E148" s="20">
        <f>[3]XICOH!$G52</f>
        <v>0</v>
      </c>
      <c r="F148" s="20">
        <f>[4]XICOH!$G52</f>
        <v>0</v>
      </c>
      <c r="G148" s="20">
        <f>[5]XICOH!$G52</f>
        <v>0</v>
      </c>
      <c r="H148" s="20">
        <f>[6]XICOH!$G52</f>
        <v>0</v>
      </c>
      <c r="I148" s="20">
        <f>[7]XICOH!$G52</f>
        <v>1</v>
      </c>
      <c r="J148" s="20">
        <f>[8]XICOH!$G52</f>
        <v>0</v>
      </c>
      <c r="K148" s="20">
        <f>[9]XICOH!$G52</f>
        <v>0</v>
      </c>
      <c r="L148" s="20">
        <f>[10]XICOH!$G52</f>
        <v>0</v>
      </c>
      <c r="M148" s="20">
        <f>[11]XICOH!$G52</f>
        <v>1</v>
      </c>
      <c r="N148" s="20">
        <f>[12]XICOH!$G52</f>
        <v>0</v>
      </c>
      <c r="O148" s="91">
        <f t="shared" si="38"/>
        <v>2</v>
      </c>
    </row>
    <row r="149" spans="1:15" ht="15" customHeight="1" x14ac:dyDescent="0.2">
      <c r="A149" s="108" t="s">
        <v>97</v>
      </c>
      <c r="B149" s="109"/>
      <c r="C149" s="20">
        <f>[1]XICOH!$G53</f>
        <v>0</v>
      </c>
      <c r="D149" s="20">
        <f>[2]XICOH!$G53</f>
        <v>0</v>
      </c>
      <c r="E149" s="20">
        <f>[3]XICOH!$G53</f>
        <v>0</v>
      </c>
      <c r="F149" s="20">
        <f>[4]XICOH!$G53</f>
        <v>0</v>
      </c>
      <c r="G149" s="20">
        <f>[5]XICOH!$G53</f>
        <v>0</v>
      </c>
      <c r="H149" s="20">
        <f>[6]XICOH!$G53</f>
        <v>2</v>
      </c>
      <c r="I149" s="20">
        <f>[7]XICOH!$G53</f>
        <v>0</v>
      </c>
      <c r="J149" s="20">
        <f>[8]XICOH!$G53</f>
        <v>0</v>
      </c>
      <c r="K149" s="20">
        <f>[9]XICOH!$G53</f>
        <v>0</v>
      </c>
      <c r="L149" s="20">
        <f>[10]XICOH!$G53</f>
        <v>1</v>
      </c>
      <c r="M149" s="20">
        <f>[11]XICOH!$G53</f>
        <v>0</v>
      </c>
      <c r="N149" s="20">
        <f>[12]XICOH!$G53</f>
        <v>0</v>
      </c>
      <c r="O149" s="91">
        <f t="shared" si="38"/>
        <v>3</v>
      </c>
    </row>
    <row r="150" spans="1:15" ht="15.75" customHeight="1" x14ac:dyDescent="0.2">
      <c r="A150" s="104" t="s">
        <v>98</v>
      </c>
      <c r="B150" s="105"/>
      <c r="C150" s="19">
        <f>[1]XICOH!$G54</f>
        <v>0</v>
      </c>
      <c r="D150" s="19">
        <f>[2]XICOH!$G54</f>
        <v>0</v>
      </c>
      <c r="E150" s="19">
        <f>[3]XICOH!$G54</f>
        <v>0</v>
      </c>
      <c r="F150" s="19">
        <f>[4]XICOH!$G54</f>
        <v>0</v>
      </c>
      <c r="G150" s="19">
        <f>[5]XICOH!$G54</f>
        <v>3</v>
      </c>
      <c r="H150" s="19">
        <f>[6]XICOH!$G54</f>
        <v>0</v>
      </c>
      <c r="I150" s="19">
        <f>[7]XICOH!$G54</f>
        <v>2</v>
      </c>
      <c r="J150" s="19">
        <f>[8]XICOH!$G54</f>
        <v>6</v>
      </c>
      <c r="K150" s="19">
        <f>[9]XICOH!$G54</f>
        <v>0</v>
      </c>
      <c r="L150" s="19">
        <f>[10]XICOH!$G54</f>
        <v>0</v>
      </c>
      <c r="M150" s="19">
        <f>[11]XICOH!$G54</f>
        <v>1</v>
      </c>
      <c r="N150" s="19">
        <f>[12]XICOH!$G54</f>
        <v>0</v>
      </c>
      <c r="O150" s="90">
        <f t="shared" si="38"/>
        <v>12</v>
      </c>
    </row>
    <row r="151" spans="1:15" ht="15.75" customHeight="1" x14ac:dyDescent="0.2">
      <c r="A151" s="104" t="s">
        <v>99</v>
      </c>
      <c r="B151" s="105"/>
      <c r="C151" s="19">
        <f>[1]XICOH!$G55</f>
        <v>0</v>
      </c>
      <c r="D151" s="19">
        <f>[2]XICOH!$G55</f>
        <v>0</v>
      </c>
      <c r="E151" s="19">
        <f>[3]XICOH!$G55</f>
        <v>0</v>
      </c>
      <c r="F151" s="19">
        <f>[4]XICOH!$G55</f>
        <v>0</v>
      </c>
      <c r="G151" s="19">
        <f>[5]XICOH!$G55</f>
        <v>2</v>
      </c>
      <c r="H151" s="19">
        <f>[6]XICOH!$G55</f>
        <v>0</v>
      </c>
      <c r="I151" s="19">
        <f>[7]XICOH!$G55</f>
        <v>0</v>
      </c>
      <c r="J151" s="19">
        <f>[8]XICOH!$G55</f>
        <v>2</v>
      </c>
      <c r="K151" s="19">
        <f>[9]XICOH!$G55</f>
        <v>2</v>
      </c>
      <c r="L151" s="19">
        <f>[10]XICOH!$G55</f>
        <v>0</v>
      </c>
      <c r="M151" s="19">
        <f>[11]XICOH!$G55</f>
        <v>1</v>
      </c>
      <c r="N151" s="19">
        <f>[12]XICOH!$G55</f>
        <v>1</v>
      </c>
      <c r="O151" s="90">
        <f t="shared" si="38"/>
        <v>8</v>
      </c>
    </row>
    <row r="152" spans="1:15" ht="15.75" customHeight="1" x14ac:dyDescent="0.2">
      <c r="A152" s="104" t="s">
        <v>100</v>
      </c>
      <c r="B152" s="105"/>
      <c r="C152" s="19">
        <f>[1]XICOH!$G56</f>
        <v>0</v>
      </c>
      <c r="D152" s="19">
        <f>[2]XICOH!$G56</f>
        <v>41</v>
      </c>
      <c r="E152" s="19">
        <f>[3]XICOH!$G56</f>
        <v>99</v>
      </c>
      <c r="F152" s="19">
        <f>[4]XICOH!$G56</f>
        <v>89</v>
      </c>
      <c r="G152" s="19">
        <f>[5]XICOH!$G56</f>
        <v>79</v>
      </c>
      <c r="H152" s="19">
        <f>[6]XICOH!$G56</f>
        <v>85</v>
      </c>
      <c r="I152" s="19">
        <f>[7]XICOH!$G56</f>
        <v>48</v>
      </c>
      <c r="J152" s="19">
        <f>[8]XICOH!$G56</f>
        <v>51</v>
      </c>
      <c r="K152" s="19">
        <f>[9]XICOH!$G56</f>
        <v>0</v>
      </c>
      <c r="L152" s="19">
        <f>[10]XICOH!$G56</f>
        <v>111</v>
      </c>
      <c r="M152" s="19">
        <f>[11]XICOH!$G56</f>
        <v>107</v>
      </c>
      <c r="N152" s="19">
        <f>[12]XICOH!$G56</f>
        <v>95</v>
      </c>
      <c r="O152" s="90">
        <f t="shared" si="38"/>
        <v>805</v>
      </c>
    </row>
    <row r="153" spans="1:15" ht="31.5" customHeight="1" thickBot="1" x14ac:dyDescent="0.25">
      <c r="A153" s="110" t="s">
        <v>101</v>
      </c>
      <c r="B153" s="111"/>
      <c r="C153" s="92">
        <f>[1]XICOH!$G57</f>
        <v>0</v>
      </c>
      <c r="D153" s="92">
        <f>[2]XICOH!$G57</f>
        <v>0</v>
      </c>
      <c r="E153" s="92">
        <f>[3]XICOH!$G57</f>
        <v>0</v>
      </c>
      <c r="F153" s="92">
        <f>[4]XICOH!$G57</f>
        <v>0</v>
      </c>
      <c r="G153" s="92">
        <f>[5]XICOH!$G57</f>
        <v>20</v>
      </c>
      <c r="H153" s="92">
        <f>[6]XICOH!$G57</f>
        <v>0</v>
      </c>
      <c r="I153" s="92">
        <f>[7]XICOH!$G57</f>
        <v>7</v>
      </c>
      <c r="J153" s="92">
        <f>[8]XICOH!$G57</f>
        <v>0</v>
      </c>
      <c r="K153" s="92">
        <f>[9]XICOH!$G57</f>
        <v>0</v>
      </c>
      <c r="L153" s="92">
        <f>[10]XICOH!$G57</f>
        <v>0</v>
      </c>
      <c r="M153" s="92">
        <f>[11]XICOH!$G57</f>
        <v>0</v>
      </c>
      <c r="N153" s="92">
        <f>[12]XICOH!$G57</f>
        <v>0</v>
      </c>
      <c r="O153" s="93">
        <f t="shared" si="38"/>
        <v>27</v>
      </c>
    </row>
    <row r="156" spans="1:15" x14ac:dyDescent="0.2">
      <c r="A156" s="136" t="s">
        <v>103</v>
      </c>
      <c r="B156" s="136"/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</row>
  </sheetData>
  <mergeCells count="150">
    <mergeCell ref="A151:B151"/>
    <mergeCell ref="A152:B152"/>
    <mergeCell ref="A153:B153"/>
    <mergeCell ref="A146:B146"/>
    <mergeCell ref="A147:B147"/>
    <mergeCell ref="A148:B148"/>
    <mergeCell ref="A149:B149"/>
    <mergeCell ref="A150:B150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32:B132"/>
    <mergeCell ref="A133:B133"/>
    <mergeCell ref="A134:B134"/>
    <mergeCell ref="A135:B135"/>
    <mergeCell ref="A136:B136"/>
    <mergeCell ref="A126:B126"/>
    <mergeCell ref="A127:B127"/>
    <mergeCell ref="A128:B128"/>
    <mergeCell ref="A129:B129"/>
    <mergeCell ref="A130:B130"/>
    <mergeCell ref="A131:B131"/>
    <mergeCell ref="A120:B120"/>
    <mergeCell ref="A121:B121"/>
    <mergeCell ref="A122:B122"/>
    <mergeCell ref="A123:B123"/>
    <mergeCell ref="A124:B124"/>
    <mergeCell ref="A125:B125"/>
    <mergeCell ref="A112:B112"/>
    <mergeCell ref="A113:B113"/>
    <mergeCell ref="A114:B114"/>
    <mergeCell ref="A118:B118"/>
    <mergeCell ref="A119:B119"/>
    <mergeCell ref="A107:B107"/>
    <mergeCell ref="A108:B108"/>
    <mergeCell ref="A109:B109"/>
    <mergeCell ref="A110:B110"/>
    <mergeCell ref="A111:B111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93:B93"/>
    <mergeCell ref="A94:B94"/>
    <mergeCell ref="A95:B95"/>
    <mergeCell ref="A96:B96"/>
    <mergeCell ref="A97:B97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4:B74"/>
    <mergeCell ref="A75:B75"/>
    <mergeCell ref="A76:B76"/>
    <mergeCell ref="A79:B79"/>
    <mergeCell ref="A80:B80"/>
    <mergeCell ref="A69:B69"/>
    <mergeCell ref="A70:B70"/>
    <mergeCell ref="A71:B71"/>
    <mergeCell ref="A72:B72"/>
    <mergeCell ref="A73:B73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55:B55"/>
    <mergeCell ref="A56:B56"/>
    <mergeCell ref="A57:B57"/>
    <mergeCell ref="A58:B58"/>
    <mergeCell ref="A59:B59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6:B36"/>
    <mergeCell ref="A37:B37"/>
    <mergeCell ref="A38:B38"/>
    <mergeCell ref="A41:B41"/>
    <mergeCell ref="A42:B42"/>
    <mergeCell ref="A16:B16"/>
    <mergeCell ref="A31:B31"/>
    <mergeCell ref="A32:B32"/>
    <mergeCell ref="A33:B33"/>
    <mergeCell ref="A34:B34"/>
    <mergeCell ref="A35:B35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:O1"/>
    <mergeCell ref="A2:O2"/>
    <mergeCell ref="A156:N156"/>
    <mergeCell ref="A40:O40"/>
    <mergeCell ref="A78:O78"/>
    <mergeCell ref="A117:O117"/>
    <mergeCell ref="A5:B5"/>
    <mergeCell ref="A6:B6"/>
    <mergeCell ref="A7:B7"/>
    <mergeCell ref="A8:B8"/>
    <mergeCell ref="A9:B9"/>
    <mergeCell ref="A10:B10"/>
    <mergeCell ref="A3:B3"/>
    <mergeCell ref="A4:B4"/>
    <mergeCell ref="A17:B17"/>
    <mergeCell ref="A18:B18"/>
    <mergeCell ref="A19:B19"/>
    <mergeCell ref="A20:B20"/>
    <mergeCell ref="A21:B21"/>
    <mergeCell ref="A11:B11"/>
    <mergeCell ref="A12:B12"/>
    <mergeCell ref="A13:B13"/>
    <mergeCell ref="A14:B14"/>
    <mergeCell ref="A15:B15"/>
  </mergeCells>
  <printOptions horizontalCentered="1"/>
  <pageMargins left="0.9055118110236221" right="0.70866141732283472" top="0.94488188976377963" bottom="0.94488188976377963" header="0.31496062992125984" footer="0.31496062992125984"/>
  <pageSetup scale="65" orientation="landscape" r:id="rId1"/>
  <headerFooter>
    <oddHeader>&amp;L&amp;G&amp;C&amp;"Century Gothic,Negrita"&amp;12PODER JUDICIAL DEL ESTADO DE TLAXCALA
CONTRALORÍA&amp;R&amp;G&amp;K00+000____</oddHeader>
    <oddFooter>&amp;L&amp;"Century Gothic,Normal"&amp;10Fecha de Actualización: 06/03/2017
Fecha de Validación: 06/03/2017
Área Responsable de la Información: Contraloría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Q118"/>
  <sheetViews>
    <sheetView zoomScaleNormal="100" workbookViewId="0">
      <selection activeCell="B121" sqref="B121"/>
    </sheetView>
  </sheetViews>
  <sheetFormatPr baseColWidth="10" defaultColWidth="0" defaultRowHeight="15" x14ac:dyDescent="0.2"/>
  <cols>
    <col min="1" max="1" width="13.85546875" style="14" customWidth="1"/>
    <col min="2" max="2" width="41.28515625" style="14" customWidth="1"/>
    <col min="3" max="3" width="9.140625" style="15" customWidth="1"/>
    <col min="4" max="10" width="9.140625" style="11" customWidth="1"/>
    <col min="11" max="14" width="9.140625" style="12" customWidth="1"/>
    <col min="15" max="15" width="9.140625" style="11" customWidth="1"/>
    <col min="16" max="16" width="11.42578125" style="1" customWidth="1"/>
    <col min="17" max="17" width="0" style="1" hidden="1" customWidth="1"/>
    <col min="18" max="16384" width="11.42578125" style="1" hidden="1"/>
  </cols>
  <sheetData>
    <row r="1" spans="1:15" ht="22.5" customHeight="1" x14ac:dyDescent="0.25">
      <c r="A1" s="98" t="s">
        <v>55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ht="22.5" customHeight="1" thickBot="1" x14ac:dyDescent="0.25">
      <c r="A2" s="99" t="s">
        <v>36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24.75" customHeight="1" x14ac:dyDescent="0.2">
      <c r="A3" s="106" t="s">
        <v>56</v>
      </c>
      <c r="B3" s="107"/>
      <c r="C3" s="55" t="s">
        <v>57</v>
      </c>
      <c r="D3" s="55" t="s">
        <v>58</v>
      </c>
      <c r="E3" s="55" t="s">
        <v>59</v>
      </c>
      <c r="F3" s="55" t="s">
        <v>60</v>
      </c>
      <c r="G3" s="55" t="s">
        <v>61</v>
      </c>
      <c r="H3" s="55" t="s">
        <v>62</v>
      </c>
      <c r="I3" s="55" t="s">
        <v>63</v>
      </c>
      <c r="J3" s="55" t="s">
        <v>64</v>
      </c>
      <c r="K3" s="55" t="s">
        <v>65</v>
      </c>
      <c r="L3" s="55" t="s">
        <v>66</v>
      </c>
      <c r="M3" s="55" t="s">
        <v>67</v>
      </c>
      <c r="N3" s="55" t="s">
        <v>68</v>
      </c>
      <c r="O3" s="56" t="s">
        <v>69</v>
      </c>
    </row>
    <row r="4" spans="1:15" ht="15.75" customHeight="1" x14ac:dyDescent="0.2">
      <c r="A4" s="104" t="s">
        <v>70</v>
      </c>
      <c r="B4" s="105"/>
      <c r="C4" s="16">
        <f t="shared" ref="C4:N4" si="0">+C43+C82</f>
        <v>59</v>
      </c>
      <c r="D4" s="16">
        <f t="shared" si="0"/>
        <v>62</v>
      </c>
      <c r="E4" s="16">
        <f t="shared" si="0"/>
        <v>52</v>
      </c>
      <c r="F4" s="16">
        <f t="shared" si="0"/>
        <v>120</v>
      </c>
      <c r="G4" s="16">
        <f t="shared" si="0"/>
        <v>71</v>
      </c>
      <c r="H4" s="16">
        <f t="shared" si="0"/>
        <v>61</v>
      </c>
      <c r="I4" s="16">
        <f t="shared" si="0"/>
        <v>35</v>
      </c>
      <c r="J4" s="16">
        <f t="shared" si="0"/>
        <v>84</v>
      </c>
      <c r="K4" s="16">
        <f t="shared" si="0"/>
        <v>45</v>
      </c>
      <c r="L4" s="16">
        <f t="shared" si="0"/>
        <v>66</v>
      </c>
      <c r="M4" s="16">
        <f t="shared" si="0"/>
        <v>48</v>
      </c>
      <c r="N4" s="16">
        <f t="shared" si="0"/>
        <v>31</v>
      </c>
      <c r="O4" s="57">
        <f>SUM(C4:N4)</f>
        <v>734</v>
      </c>
    </row>
    <row r="5" spans="1:15" ht="15.75" customHeight="1" x14ac:dyDescent="0.2">
      <c r="A5" s="104" t="s">
        <v>71</v>
      </c>
      <c r="B5" s="105"/>
      <c r="C5" s="16">
        <f t="shared" ref="C5:N5" si="1">+C44+C83</f>
        <v>59</v>
      </c>
      <c r="D5" s="16">
        <f t="shared" si="1"/>
        <v>62</v>
      </c>
      <c r="E5" s="16">
        <f t="shared" si="1"/>
        <v>51</v>
      </c>
      <c r="F5" s="16">
        <f t="shared" si="1"/>
        <v>36</v>
      </c>
      <c r="G5" s="16">
        <f t="shared" si="1"/>
        <v>66</v>
      </c>
      <c r="H5" s="16">
        <f t="shared" si="1"/>
        <v>58</v>
      </c>
      <c r="I5" s="16">
        <f t="shared" si="1"/>
        <v>33</v>
      </c>
      <c r="J5" s="16">
        <f t="shared" si="1"/>
        <v>83</v>
      </c>
      <c r="K5" s="16">
        <f t="shared" si="1"/>
        <v>45</v>
      </c>
      <c r="L5" s="16">
        <f t="shared" si="1"/>
        <v>62</v>
      </c>
      <c r="M5" s="16">
        <f t="shared" si="1"/>
        <v>48</v>
      </c>
      <c r="N5" s="16">
        <f t="shared" si="1"/>
        <v>31</v>
      </c>
      <c r="O5" s="57">
        <f t="shared" ref="O5:O38" si="2">SUM(C5:N5)</f>
        <v>634</v>
      </c>
    </row>
    <row r="6" spans="1:15" ht="15.75" customHeight="1" x14ac:dyDescent="0.2">
      <c r="A6" s="104" t="s">
        <v>76</v>
      </c>
      <c r="B6" s="105"/>
      <c r="C6" s="53">
        <f t="shared" ref="C6:N6" si="3">+C45+C84</f>
        <v>3</v>
      </c>
      <c r="D6" s="53">
        <f t="shared" si="3"/>
        <v>3</v>
      </c>
      <c r="E6" s="53">
        <f t="shared" si="3"/>
        <v>2</v>
      </c>
      <c r="F6" s="53">
        <f t="shared" si="3"/>
        <v>5</v>
      </c>
      <c r="G6" s="53">
        <f t="shared" si="3"/>
        <v>2</v>
      </c>
      <c r="H6" s="53">
        <f t="shared" si="3"/>
        <v>4</v>
      </c>
      <c r="I6" s="53">
        <f t="shared" si="3"/>
        <v>30</v>
      </c>
      <c r="J6" s="53">
        <f t="shared" si="3"/>
        <v>6</v>
      </c>
      <c r="K6" s="53">
        <f t="shared" si="3"/>
        <v>3</v>
      </c>
      <c r="L6" s="53">
        <f t="shared" si="3"/>
        <v>4</v>
      </c>
      <c r="M6" s="53">
        <f t="shared" si="3"/>
        <v>10</v>
      </c>
      <c r="N6" s="53">
        <f t="shared" si="3"/>
        <v>0</v>
      </c>
      <c r="O6" s="57">
        <f t="shared" si="2"/>
        <v>72</v>
      </c>
    </row>
    <row r="7" spans="1:15" ht="15.75" customHeight="1" x14ac:dyDescent="0.2">
      <c r="A7" s="104" t="s">
        <v>72</v>
      </c>
      <c r="B7" s="105"/>
      <c r="C7" s="53">
        <f t="shared" ref="C7:N7" si="4">+C46+C85</f>
        <v>3</v>
      </c>
      <c r="D7" s="53">
        <f t="shared" si="4"/>
        <v>4</v>
      </c>
      <c r="E7" s="53">
        <f t="shared" si="4"/>
        <v>6</v>
      </c>
      <c r="F7" s="53">
        <f t="shared" si="4"/>
        <v>5</v>
      </c>
      <c r="G7" s="53">
        <f t="shared" si="4"/>
        <v>13</v>
      </c>
      <c r="H7" s="53">
        <f t="shared" si="4"/>
        <v>11</v>
      </c>
      <c r="I7" s="53">
        <f t="shared" si="4"/>
        <v>4</v>
      </c>
      <c r="J7" s="53">
        <f t="shared" si="4"/>
        <v>6</v>
      </c>
      <c r="K7" s="53">
        <f t="shared" si="4"/>
        <v>10</v>
      </c>
      <c r="L7" s="53">
        <f t="shared" si="4"/>
        <v>16</v>
      </c>
      <c r="M7" s="53">
        <f t="shared" si="4"/>
        <v>4</v>
      </c>
      <c r="N7" s="53">
        <f t="shared" si="4"/>
        <v>5</v>
      </c>
      <c r="O7" s="57">
        <f t="shared" si="2"/>
        <v>87</v>
      </c>
    </row>
    <row r="8" spans="1:15" ht="15.75" customHeight="1" x14ac:dyDescent="0.2">
      <c r="A8" s="104" t="s">
        <v>77</v>
      </c>
      <c r="B8" s="105"/>
      <c r="C8" s="53">
        <f t="shared" ref="C8:N8" si="5">+C47+C86</f>
        <v>2</v>
      </c>
      <c r="D8" s="53">
        <f t="shared" si="5"/>
        <v>0</v>
      </c>
      <c r="E8" s="53">
        <f t="shared" si="5"/>
        <v>0</v>
      </c>
      <c r="F8" s="53">
        <f t="shared" si="5"/>
        <v>1</v>
      </c>
      <c r="G8" s="53">
        <f t="shared" si="5"/>
        <v>0</v>
      </c>
      <c r="H8" s="53">
        <f t="shared" si="5"/>
        <v>0</v>
      </c>
      <c r="I8" s="53">
        <f t="shared" si="5"/>
        <v>0</v>
      </c>
      <c r="J8" s="53">
        <f t="shared" si="5"/>
        <v>0</v>
      </c>
      <c r="K8" s="53">
        <f t="shared" si="5"/>
        <v>0</v>
      </c>
      <c r="L8" s="53">
        <f t="shared" si="5"/>
        <v>2</v>
      </c>
      <c r="M8" s="53">
        <f t="shared" si="5"/>
        <v>1</v>
      </c>
      <c r="N8" s="53">
        <f t="shared" si="5"/>
        <v>0</v>
      </c>
      <c r="O8" s="57">
        <f t="shared" si="2"/>
        <v>6</v>
      </c>
    </row>
    <row r="9" spans="1:15" ht="15.75" customHeight="1" x14ac:dyDescent="0.2">
      <c r="A9" s="104" t="s">
        <v>73</v>
      </c>
      <c r="B9" s="105"/>
      <c r="C9" s="53">
        <f t="shared" ref="C9:N9" si="6">+C48+C87</f>
        <v>0</v>
      </c>
      <c r="D9" s="53">
        <f t="shared" si="6"/>
        <v>0</v>
      </c>
      <c r="E9" s="53">
        <f t="shared" si="6"/>
        <v>0</v>
      </c>
      <c r="F9" s="53">
        <f t="shared" si="6"/>
        <v>0</v>
      </c>
      <c r="G9" s="53">
        <f t="shared" si="6"/>
        <v>0</v>
      </c>
      <c r="H9" s="53">
        <f t="shared" si="6"/>
        <v>0</v>
      </c>
      <c r="I9" s="53">
        <f t="shared" si="6"/>
        <v>0</v>
      </c>
      <c r="J9" s="53">
        <f t="shared" si="6"/>
        <v>0</v>
      </c>
      <c r="K9" s="53">
        <f t="shared" si="6"/>
        <v>0</v>
      </c>
      <c r="L9" s="53">
        <f t="shared" si="6"/>
        <v>0</v>
      </c>
      <c r="M9" s="53">
        <f t="shared" si="6"/>
        <v>0</v>
      </c>
      <c r="N9" s="53">
        <f t="shared" si="6"/>
        <v>0</v>
      </c>
      <c r="O9" s="57">
        <f t="shared" si="2"/>
        <v>0</v>
      </c>
    </row>
    <row r="10" spans="1:15" ht="15.75" customHeight="1" x14ac:dyDescent="0.2">
      <c r="A10" s="104" t="s">
        <v>74</v>
      </c>
      <c r="B10" s="105"/>
      <c r="C10" s="53">
        <f t="shared" ref="C10:N10" si="7">+C49+C88</f>
        <v>0</v>
      </c>
      <c r="D10" s="53">
        <f t="shared" si="7"/>
        <v>0</v>
      </c>
      <c r="E10" s="53">
        <f t="shared" si="7"/>
        <v>0</v>
      </c>
      <c r="F10" s="53">
        <f t="shared" si="7"/>
        <v>0</v>
      </c>
      <c r="G10" s="53">
        <f t="shared" si="7"/>
        <v>0</v>
      </c>
      <c r="H10" s="53">
        <f t="shared" si="7"/>
        <v>0</v>
      </c>
      <c r="I10" s="53">
        <f t="shared" si="7"/>
        <v>0</v>
      </c>
      <c r="J10" s="53">
        <f t="shared" si="7"/>
        <v>0</v>
      </c>
      <c r="K10" s="53">
        <f t="shared" si="7"/>
        <v>0</v>
      </c>
      <c r="L10" s="53">
        <f t="shared" si="7"/>
        <v>0</v>
      </c>
      <c r="M10" s="53">
        <f t="shared" si="7"/>
        <v>0</v>
      </c>
      <c r="N10" s="53">
        <f t="shared" si="7"/>
        <v>0</v>
      </c>
      <c r="O10" s="57">
        <f t="shared" si="2"/>
        <v>0</v>
      </c>
    </row>
    <row r="11" spans="1:15" ht="15.75" customHeight="1" x14ac:dyDescent="0.2">
      <c r="A11" s="104" t="s">
        <v>75</v>
      </c>
      <c r="B11" s="105"/>
      <c r="C11" s="53">
        <f t="shared" ref="C11:N11" si="8">+C50+C89</f>
        <v>3</v>
      </c>
      <c r="D11" s="53">
        <f t="shared" si="8"/>
        <v>4</v>
      </c>
      <c r="E11" s="53">
        <f t="shared" si="8"/>
        <v>3</v>
      </c>
      <c r="F11" s="53">
        <f t="shared" si="8"/>
        <v>7</v>
      </c>
      <c r="G11" s="53">
        <f t="shared" si="8"/>
        <v>6</v>
      </c>
      <c r="H11" s="53">
        <f t="shared" si="8"/>
        <v>7</v>
      </c>
      <c r="I11" s="53">
        <f t="shared" si="8"/>
        <v>2</v>
      </c>
      <c r="J11" s="53">
        <f t="shared" si="8"/>
        <v>5</v>
      </c>
      <c r="K11" s="53">
        <f t="shared" si="8"/>
        <v>6</v>
      </c>
      <c r="L11" s="53">
        <f t="shared" si="8"/>
        <v>4</v>
      </c>
      <c r="M11" s="53">
        <f t="shared" si="8"/>
        <v>4</v>
      </c>
      <c r="N11" s="53">
        <f t="shared" si="8"/>
        <v>2</v>
      </c>
      <c r="O11" s="57">
        <f t="shared" si="2"/>
        <v>53</v>
      </c>
    </row>
    <row r="12" spans="1:15" ht="15.75" customHeight="1" x14ac:dyDescent="0.2">
      <c r="A12" s="104" t="s">
        <v>78</v>
      </c>
      <c r="B12" s="105"/>
      <c r="C12" s="53">
        <f t="shared" ref="C12:N12" si="9">+C51+C90</f>
        <v>4</v>
      </c>
      <c r="D12" s="53">
        <f t="shared" si="9"/>
        <v>2</v>
      </c>
      <c r="E12" s="53">
        <f t="shared" si="9"/>
        <v>3</v>
      </c>
      <c r="F12" s="53">
        <f t="shared" si="9"/>
        <v>4</v>
      </c>
      <c r="G12" s="53">
        <f t="shared" si="9"/>
        <v>3</v>
      </c>
      <c r="H12" s="53">
        <f t="shared" si="9"/>
        <v>13</v>
      </c>
      <c r="I12" s="53">
        <f t="shared" si="9"/>
        <v>2</v>
      </c>
      <c r="J12" s="53">
        <f t="shared" si="9"/>
        <v>4</v>
      </c>
      <c r="K12" s="53">
        <f t="shared" si="9"/>
        <v>5</v>
      </c>
      <c r="L12" s="53">
        <f t="shared" si="9"/>
        <v>4</v>
      </c>
      <c r="M12" s="53">
        <f t="shared" si="9"/>
        <v>6</v>
      </c>
      <c r="N12" s="53">
        <f t="shared" si="9"/>
        <v>3</v>
      </c>
      <c r="O12" s="57">
        <f t="shared" si="2"/>
        <v>53</v>
      </c>
    </row>
    <row r="13" spans="1:15" ht="15.75" customHeight="1" x14ac:dyDescent="0.2">
      <c r="A13" s="104" t="s">
        <v>79</v>
      </c>
      <c r="B13" s="105"/>
      <c r="C13" s="53">
        <f t="shared" ref="C13:N13" si="10">+C52+C91</f>
        <v>2</v>
      </c>
      <c r="D13" s="53">
        <f t="shared" si="10"/>
        <v>2</v>
      </c>
      <c r="E13" s="53">
        <f t="shared" si="10"/>
        <v>2</v>
      </c>
      <c r="F13" s="53">
        <f t="shared" si="10"/>
        <v>2</v>
      </c>
      <c r="G13" s="53">
        <f t="shared" si="10"/>
        <v>3</v>
      </c>
      <c r="H13" s="53">
        <f t="shared" si="10"/>
        <v>2</v>
      </c>
      <c r="I13" s="53">
        <f t="shared" si="10"/>
        <v>1</v>
      </c>
      <c r="J13" s="53">
        <f t="shared" si="10"/>
        <v>3</v>
      </c>
      <c r="K13" s="53">
        <f t="shared" si="10"/>
        <v>2</v>
      </c>
      <c r="L13" s="53">
        <f t="shared" si="10"/>
        <v>2</v>
      </c>
      <c r="M13" s="53">
        <f t="shared" si="10"/>
        <v>3</v>
      </c>
      <c r="N13" s="53">
        <f t="shared" si="10"/>
        <v>2</v>
      </c>
      <c r="O13" s="57">
        <f t="shared" si="2"/>
        <v>26</v>
      </c>
    </row>
    <row r="14" spans="1:15" ht="15.75" customHeight="1" x14ac:dyDescent="0.2">
      <c r="A14" s="104" t="s">
        <v>80</v>
      </c>
      <c r="B14" s="105"/>
      <c r="C14" s="53">
        <f t="shared" ref="C14:N14" si="11">+C53+C92</f>
        <v>1</v>
      </c>
      <c r="D14" s="53">
        <f t="shared" si="11"/>
        <v>0</v>
      </c>
      <c r="E14" s="53">
        <f t="shared" si="11"/>
        <v>0</v>
      </c>
      <c r="F14" s="53">
        <f t="shared" si="11"/>
        <v>2</v>
      </c>
      <c r="G14" s="53">
        <f t="shared" si="11"/>
        <v>5</v>
      </c>
      <c r="H14" s="53">
        <f t="shared" si="11"/>
        <v>6</v>
      </c>
      <c r="I14" s="53">
        <f t="shared" si="11"/>
        <v>1</v>
      </c>
      <c r="J14" s="53">
        <f t="shared" si="11"/>
        <v>1</v>
      </c>
      <c r="K14" s="53">
        <f t="shared" si="11"/>
        <v>4</v>
      </c>
      <c r="L14" s="53">
        <f t="shared" si="11"/>
        <v>8</v>
      </c>
      <c r="M14" s="53">
        <f t="shared" si="11"/>
        <v>4</v>
      </c>
      <c r="N14" s="53">
        <f t="shared" si="11"/>
        <v>3</v>
      </c>
      <c r="O14" s="57">
        <f t="shared" si="2"/>
        <v>35</v>
      </c>
    </row>
    <row r="15" spans="1:15" ht="15.75" customHeight="1" x14ac:dyDescent="0.2">
      <c r="A15" s="104" t="s">
        <v>81</v>
      </c>
      <c r="B15" s="105"/>
      <c r="C15" s="53">
        <f t="shared" ref="C15:N15" si="12">+C54+C93</f>
        <v>557</v>
      </c>
      <c r="D15" s="53">
        <f t="shared" si="12"/>
        <v>1310</v>
      </c>
      <c r="E15" s="53">
        <f t="shared" si="12"/>
        <v>644</v>
      </c>
      <c r="F15" s="53">
        <f t="shared" si="12"/>
        <v>728</v>
      </c>
      <c r="G15" s="53">
        <f t="shared" si="12"/>
        <v>844</v>
      </c>
      <c r="H15" s="53">
        <f t="shared" si="12"/>
        <v>954</v>
      </c>
      <c r="I15" s="53">
        <f t="shared" si="12"/>
        <v>430</v>
      </c>
      <c r="J15" s="53">
        <f t="shared" si="12"/>
        <v>914</v>
      </c>
      <c r="K15" s="53">
        <f t="shared" si="12"/>
        <v>800</v>
      </c>
      <c r="L15" s="53">
        <f t="shared" si="12"/>
        <v>883</v>
      </c>
      <c r="M15" s="53">
        <f t="shared" si="12"/>
        <v>765</v>
      </c>
      <c r="N15" s="53">
        <f t="shared" si="12"/>
        <v>425</v>
      </c>
      <c r="O15" s="57">
        <f t="shared" si="2"/>
        <v>9254</v>
      </c>
    </row>
    <row r="16" spans="1:15" ht="15.75" customHeight="1" x14ac:dyDescent="0.2">
      <c r="A16" s="104" t="s">
        <v>82</v>
      </c>
      <c r="B16" s="105"/>
      <c r="C16" s="53">
        <f t="shared" ref="C16:N16" si="13">+C55+C94</f>
        <v>15</v>
      </c>
      <c r="D16" s="53">
        <f t="shared" si="13"/>
        <v>4</v>
      </c>
      <c r="E16" s="53">
        <f t="shared" si="13"/>
        <v>29</v>
      </c>
      <c r="F16" s="53">
        <f t="shared" si="13"/>
        <v>20</v>
      </c>
      <c r="G16" s="53">
        <f t="shared" si="13"/>
        <v>19</v>
      </c>
      <c r="H16" s="53">
        <f t="shared" si="13"/>
        <v>20</v>
      </c>
      <c r="I16" s="53">
        <f t="shared" si="13"/>
        <v>4</v>
      </c>
      <c r="J16" s="53">
        <f t="shared" si="13"/>
        <v>22</v>
      </c>
      <c r="K16" s="53">
        <f t="shared" si="13"/>
        <v>12</v>
      </c>
      <c r="L16" s="53">
        <f t="shared" si="13"/>
        <v>20</v>
      </c>
      <c r="M16" s="53">
        <f t="shared" si="13"/>
        <v>43</v>
      </c>
      <c r="N16" s="53">
        <f t="shared" si="13"/>
        <v>9</v>
      </c>
      <c r="O16" s="57">
        <f t="shared" si="2"/>
        <v>217</v>
      </c>
    </row>
    <row r="17" spans="1:15" ht="15.75" customHeight="1" x14ac:dyDescent="0.2">
      <c r="A17" s="104" t="s">
        <v>83</v>
      </c>
      <c r="B17" s="105"/>
      <c r="C17" s="53">
        <f t="shared" ref="C17:N17" si="14">+C56+C95</f>
        <v>22</v>
      </c>
      <c r="D17" s="53">
        <f t="shared" si="14"/>
        <v>28</v>
      </c>
      <c r="E17" s="53">
        <f t="shared" si="14"/>
        <v>28</v>
      </c>
      <c r="F17" s="53">
        <f t="shared" si="14"/>
        <v>10</v>
      </c>
      <c r="G17" s="53">
        <f t="shared" si="14"/>
        <v>28</v>
      </c>
      <c r="H17" s="53">
        <f t="shared" si="14"/>
        <v>20</v>
      </c>
      <c r="I17" s="53">
        <f t="shared" si="14"/>
        <v>16</v>
      </c>
      <c r="J17" s="53">
        <f t="shared" si="14"/>
        <v>23</v>
      </c>
      <c r="K17" s="53">
        <f t="shared" si="14"/>
        <v>29</v>
      </c>
      <c r="L17" s="53">
        <f t="shared" si="14"/>
        <v>45</v>
      </c>
      <c r="M17" s="53">
        <f t="shared" si="14"/>
        <v>41</v>
      </c>
      <c r="N17" s="53">
        <f t="shared" si="14"/>
        <v>13</v>
      </c>
      <c r="O17" s="57">
        <f t="shared" si="2"/>
        <v>303</v>
      </c>
    </row>
    <row r="18" spans="1:15" ht="15" customHeight="1" x14ac:dyDescent="0.2">
      <c r="A18" s="108" t="s">
        <v>84</v>
      </c>
      <c r="B18" s="109"/>
      <c r="C18" s="54">
        <f t="shared" ref="C18:N18" si="15">+C57+C96</f>
        <v>17</v>
      </c>
      <c r="D18" s="54">
        <f t="shared" si="15"/>
        <v>23</v>
      </c>
      <c r="E18" s="54">
        <f t="shared" si="15"/>
        <v>23</v>
      </c>
      <c r="F18" s="54">
        <f t="shared" si="15"/>
        <v>10</v>
      </c>
      <c r="G18" s="54">
        <f t="shared" si="15"/>
        <v>28</v>
      </c>
      <c r="H18" s="54">
        <f t="shared" si="15"/>
        <v>20</v>
      </c>
      <c r="I18" s="54">
        <f t="shared" si="15"/>
        <v>16</v>
      </c>
      <c r="J18" s="54">
        <f t="shared" si="15"/>
        <v>23</v>
      </c>
      <c r="K18" s="54">
        <f t="shared" si="15"/>
        <v>29</v>
      </c>
      <c r="L18" s="54">
        <f t="shared" si="15"/>
        <v>45</v>
      </c>
      <c r="M18" s="54">
        <f t="shared" si="15"/>
        <v>40</v>
      </c>
      <c r="N18" s="54">
        <f t="shared" si="15"/>
        <v>13</v>
      </c>
      <c r="O18" s="57">
        <f t="shared" si="2"/>
        <v>287</v>
      </c>
    </row>
    <row r="19" spans="1:15" ht="15" customHeight="1" x14ac:dyDescent="0.2">
      <c r="A19" s="108" t="s">
        <v>85</v>
      </c>
      <c r="B19" s="109"/>
      <c r="C19" s="54">
        <f t="shared" ref="C19:N19" si="16">+C58+C97</f>
        <v>5</v>
      </c>
      <c r="D19" s="54">
        <f t="shared" si="16"/>
        <v>5</v>
      </c>
      <c r="E19" s="54">
        <f t="shared" si="16"/>
        <v>5</v>
      </c>
      <c r="F19" s="54">
        <f t="shared" si="16"/>
        <v>0</v>
      </c>
      <c r="G19" s="54">
        <f t="shared" si="16"/>
        <v>0</v>
      </c>
      <c r="H19" s="54">
        <f t="shared" si="16"/>
        <v>0</v>
      </c>
      <c r="I19" s="54">
        <f t="shared" si="16"/>
        <v>0</v>
      </c>
      <c r="J19" s="54">
        <f t="shared" si="16"/>
        <v>0</v>
      </c>
      <c r="K19" s="54">
        <f t="shared" si="16"/>
        <v>0</v>
      </c>
      <c r="L19" s="54">
        <f t="shared" si="16"/>
        <v>0</v>
      </c>
      <c r="M19" s="54">
        <f t="shared" si="16"/>
        <v>1</v>
      </c>
      <c r="N19" s="54">
        <f t="shared" si="16"/>
        <v>0</v>
      </c>
      <c r="O19" s="57">
        <f t="shared" si="2"/>
        <v>16</v>
      </c>
    </row>
    <row r="20" spans="1:15" ht="15.75" customHeight="1" x14ac:dyDescent="0.2">
      <c r="A20" s="104" t="s">
        <v>86</v>
      </c>
      <c r="B20" s="105"/>
      <c r="C20" s="53">
        <f t="shared" ref="C20:N20" si="17">+C59+C98</f>
        <v>27</v>
      </c>
      <c r="D20" s="53">
        <f t="shared" si="17"/>
        <v>4</v>
      </c>
      <c r="E20" s="53">
        <f t="shared" si="17"/>
        <v>31</v>
      </c>
      <c r="F20" s="53">
        <f t="shared" si="17"/>
        <v>48</v>
      </c>
      <c r="G20" s="53">
        <f t="shared" si="17"/>
        <v>45</v>
      </c>
      <c r="H20" s="53">
        <f t="shared" si="17"/>
        <v>39</v>
      </c>
      <c r="I20" s="53">
        <f t="shared" si="17"/>
        <v>36</v>
      </c>
      <c r="J20" s="53">
        <f t="shared" si="17"/>
        <v>26</v>
      </c>
      <c r="K20" s="53">
        <f t="shared" si="17"/>
        <v>53</v>
      </c>
      <c r="L20" s="53">
        <f t="shared" si="17"/>
        <v>8</v>
      </c>
      <c r="M20" s="53">
        <f t="shared" si="17"/>
        <v>2</v>
      </c>
      <c r="N20" s="53">
        <f t="shared" si="17"/>
        <v>14</v>
      </c>
      <c r="O20" s="57">
        <f>J20</f>
        <v>26</v>
      </c>
    </row>
    <row r="21" spans="1:15" ht="15.75" customHeight="1" x14ac:dyDescent="0.2">
      <c r="A21" s="104" t="s">
        <v>87</v>
      </c>
      <c r="B21" s="105"/>
      <c r="C21" s="53">
        <f t="shared" ref="C21:N21" si="18">+C60+C99</f>
        <v>1</v>
      </c>
      <c r="D21" s="53">
        <f t="shared" si="18"/>
        <v>0</v>
      </c>
      <c r="E21" s="53">
        <f t="shared" si="18"/>
        <v>4</v>
      </c>
      <c r="F21" s="53">
        <f t="shared" si="18"/>
        <v>2</v>
      </c>
      <c r="G21" s="53">
        <f t="shared" si="18"/>
        <v>7</v>
      </c>
      <c r="H21" s="53">
        <f t="shared" si="18"/>
        <v>26</v>
      </c>
      <c r="I21" s="53">
        <f t="shared" si="18"/>
        <v>0</v>
      </c>
      <c r="J21" s="53">
        <f t="shared" si="18"/>
        <v>10</v>
      </c>
      <c r="K21" s="53">
        <f t="shared" si="18"/>
        <v>7</v>
      </c>
      <c r="L21" s="53">
        <f t="shared" si="18"/>
        <v>4</v>
      </c>
      <c r="M21" s="53">
        <f t="shared" si="18"/>
        <v>8</v>
      </c>
      <c r="N21" s="53">
        <f t="shared" si="18"/>
        <v>1</v>
      </c>
      <c r="O21" s="57">
        <f t="shared" si="2"/>
        <v>70</v>
      </c>
    </row>
    <row r="22" spans="1:15" ht="15.75" customHeight="1" x14ac:dyDescent="0.2">
      <c r="A22" s="104" t="s">
        <v>88</v>
      </c>
      <c r="B22" s="105"/>
      <c r="C22" s="53">
        <f t="shared" ref="C22:N22" si="19">+C61+C100</f>
        <v>2</v>
      </c>
      <c r="D22" s="53">
        <f t="shared" si="19"/>
        <v>0</v>
      </c>
      <c r="E22" s="53">
        <f t="shared" si="19"/>
        <v>0</v>
      </c>
      <c r="F22" s="53">
        <f t="shared" si="19"/>
        <v>0</v>
      </c>
      <c r="G22" s="53">
        <f t="shared" si="19"/>
        <v>3</v>
      </c>
      <c r="H22" s="53">
        <f t="shared" si="19"/>
        <v>3</v>
      </c>
      <c r="I22" s="53">
        <f t="shared" si="19"/>
        <v>1</v>
      </c>
      <c r="J22" s="53">
        <f t="shared" si="19"/>
        <v>3</v>
      </c>
      <c r="K22" s="53">
        <f t="shared" si="19"/>
        <v>3</v>
      </c>
      <c r="L22" s="53">
        <f t="shared" si="19"/>
        <v>3</v>
      </c>
      <c r="M22" s="53">
        <f t="shared" si="19"/>
        <v>3</v>
      </c>
      <c r="N22" s="53">
        <f t="shared" si="19"/>
        <v>4</v>
      </c>
      <c r="O22" s="57">
        <f t="shared" si="2"/>
        <v>25</v>
      </c>
    </row>
    <row r="23" spans="1:15" ht="15.75" customHeight="1" x14ac:dyDescent="0.2">
      <c r="A23" s="104" t="s">
        <v>89</v>
      </c>
      <c r="B23" s="105"/>
      <c r="C23" s="53">
        <f t="shared" ref="C23:N23" si="20">+C62+C101</f>
        <v>0</v>
      </c>
      <c r="D23" s="53">
        <f t="shared" si="20"/>
        <v>0</v>
      </c>
      <c r="E23" s="53">
        <f t="shared" si="20"/>
        <v>0</v>
      </c>
      <c r="F23" s="53">
        <f t="shared" si="20"/>
        <v>0</v>
      </c>
      <c r="G23" s="53">
        <f t="shared" si="20"/>
        <v>0</v>
      </c>
      <c r="H23" s="53">
        <f t="shared" si="20"/>
        <v>0</v>
      </c>
      <c r="I23" s="53">
        <f t="shared" si="20"/>
        <v>0</v>
      </c>
      <c r="J23" s="53">
        <f t="shared" si="20"/>
        <v>0</v>
      </c>
      <c r="K23" s="53">
        <f t="shared" si="20"/>
        <v>0</v>
      </c>
      <c r="L23" s="53">
        <f t="shared" si="20"/>
        <v>0</v>
      </c>
      <c r="M23" s="53">
        <f t="shared" si="20"/>
        <v>0</v>
      </c>
      <c r="N23" s="53">
        <f t="shared" si="20"/>
        <v>0</v>
      </c>
      <c r="O23" s="57">
        <f t="shared" si="2"/>
        <v>0</v>
      </c>
    </row>
    <row r="24" spans="1:15" ht="15.75" customHeight="1" x14ac:dyDescent="0.2">
      <c r="A24" s="104" t="s">
        <v>90</v>
      </c>
      <c r="B24" s="105"/>
      <c r="C24" s="53">
        <f t="shared" ref="C24:N24" si="21">+C63+C102</f>
        <v>0</v>
      </c>
      <c r="D24" s="53">
        <f t="shared" si="21"/>
        <v>0</v>
      </c>
      <c r="E24" s="53">
        <f t="shared" si="21"/>
        <v>0</v>
      </c>
      <c r="F24" s="53">
        <f t="shared" si="21"/>
        <v>0</v>
      </c>
      <c r="G24" s="53">
        <f t="shared" si="21"/>
        <v>0</v>
      </c>
      <c r="H24" s="53">
        <f t="shared" si="21"/>
        <v>0</v>
      </c>
      <c r="I24" s="53">
        <f t="shared" si="21"/>
        <v>0</v>
      </c>
      <c r="J24" s="53">
        <f t="shared" si="21"/>
        <v>0</v>
      </c>
      <c r="K24" s="53">
        <f t="shared" si="21"/>
        <v>0</v>
      </c>
      <c r="L24" s="53">
        <f t="shared" si="21"/>
        <v>0</v>
      </c>
      <c r="M24" s="53">
        <f t="shared" si="21"/>
        <v>0</v>
      </c>
      <c r="N24" s="53">
        <f t="shared" si="21"/>
        <v>0</v>
      </c>
      <c r="O24" s="57">
        <f t="shared" si="2"/>
        <v>0</v>
      </c>
    </row>
    <row r="25" spans="1:15" ht="31.5" customHeight="1" x14ac:dyDescent="0.2">
      <c r="A25" s="104" t="s">
        <v>91</v>
      </c>
      <c r="B25" s="105"/>
      <c r="C25" s="53">
        <f t="shared" ref="C25:N25" si="22">+C64+C103</f>
        <v>1</v>
      </c>
      <c r="D25" s="53">
        <f t="shared" si="22"/>
        <v>1</v>
      </c>
      <c r="E25" s="53">
        <f t="shared" si="22"/>
        <v>5</v>
      </c>
      <c r="F25" s="53">
        <f t="shared" si="22"/>
        <v>0</v>
      </c>
      <c r="G25" s="53">
        <f t="shared" si="22"/>
        <v>4</v>
      </c>
      <c r="H25" s="53">
        <f t="shared" si="22"/>
        <v>4</v>
      </c>
      <c r="I25" s="53">
        <f t="shared" si="22"/>
        <v>1</v>
      </c>
      <c r="J25" s="53">
        <f t="shared" si="22"/>
        <v>5</v>
      </c>
      <c r="K25" s="53">
        <f t="shared" si="22"/>
        <v>3</v>
      </c>
      <c r="L25" s="53">
        <f t="shared" si="22"/>
        <v>4</v>
      </c>
      <c r="M25" s="53">
        <f t="shared" si="22"/>
        <v>4</v>
      </c>
      <c r="N25" s="53">
        <f t="shared" si="22"/>
        <v>2</v>
      </c>
      <c r="O25" s="57">
        <f t="shared" si="2"/>
        <v>34</v>
      </c>
    </row>
    <row r="26" spans="1:15" ht="15.75" customHeight="1" x14ac:dyDescent="0.2">
      <c r="A26" s="104" t="s">
        <v>92</v>
      </c>
      <c r="B26" s="105"/>
      <c r="C26" s="53">
        <f t="shared" ref="C26:N26" si="23">+C65+C104</f>
        <v>6</v>
      </c>
      <c r="D26" s="53">
        <f t="shared" si="23"/>
        <v>2</v>
      </c>
      <c r="E26" s="53">
        <f t="shared" si="23"/>
        <v>6</v>
      </c>
      <c r="F26" s="53">
        <f t="shared" si="23"/>
        <v>5</v>
      </c>
      <c r="G26" s="53">
        <f t="shared" si="23"/>
        <v>5</v>
      </c>
      <c r="H26" s="53">
        <f t="shared" si="23"/>
        <v>4</v>
      </c>
      <c r="I26" s="53">
        <f t="shared" si="23"/>
        <v>3</v>
      </c>
      <c r="J26" s="53">
        <f t="shared" si="23"/>
        <v>3</v>
      </c>
      <c r="K26" s="53">
        <f t="shared" si="23"/>
        <v>2</v>
      </c>
      <c r="L26" s="53">
        <f t="shared" si="23"/>
        <v>1</v>
      </c>
      <c r="M26" s="53">
        <f t="shared" si="23"/>
        <v>5</v>
      </c>
      <c r="N26" s="53">
        <f t="shared" si="23"/>
        <v>3</v>
      </c>
      <c r="O26" s="57">
        <f t="shared" si="2"/>
        <v>45</v>
      </c>
    </row>
    <row r="27" spans="1:15" ht="15.75" customHeight="1" x14ac:dyDescent="0.2">
      <c r="A27" s="104" t="s">
        <v>93</v>
      </c>
      <c r="B27" s="105"/>
      <c r="C27" s="53">
        <f t="shared" ref="C27:N27" si="24">+C66+C105</f>
        <v>7</v>
      </c>
      <c r="D27" s="53">
        <f t="shared" si="24"/>
        <v>2</v>
      </c>
      <c r="E27" s="53">
        <f t="shared" si="24"/>
        <v>3</v>
      </c>
      <c r="F27" s="53">
        <f t="shared" si="24"/>
        <v>3</v>
      </c>
      <c r="G27" s="53">
        <f t="shared" si="24"/>
        <v>1</v>
      </c>
      <c r="H27" s="53">
        <f t="shared" si="24"/>
        <v>1</v>
      </c>
      <c r="I27" s="53">
        <f t="shared" si="24"/>
        <v>0</v>
      </c>
      <c r="J27" s="53">
        <f t="shared" si="24"/>
        <v>1</v>
      </c>
      <c r="K27" s="53">
        <f t="shared" si="24"/>
        <v>3</v>
      </c>
      <c r="L27" s="53">
        <f t="shared" si="24"/>
        <v>4</v>
      </c>
      <c r="M27" s="53">
        <f t="shared" si="24"/>
        <v>2</v>
      </c>
      <c r="N27" s="53">
        <f t="shared" si="24"/>
        <v>2</v>
      </c>
      <c r="O27" s="57">
        <f t="shared" si="2"/>
        <v>29</v>
      </c>
    </row>
    <row r="28" spans="1:15" ht="15" customHeight="1" x14ac:dyDescent="0.2">
      <c r="A28" s="108" t="s">
        <v>25</v>
      </c>
      <c r="B28" s="109"/>
      <c r="C28" s="54">
        <f t="shared" ref="C28:N28" si="25">+C67+C106</f>
        <v>5</v>
      </c>
      <c r="D28" s="54">
        <f t="shared" si="25"/>
        <v>0</v>
      </c>
      <c r="E28" s="54">
        <f t="shared" si="25"/>
        <v>1</v>
      </c>
      <c r="F28" s="54">
        <f t="shared" si="25"/>
        <v>2</v>
      </c>
      <c r="G28" s="54">
        <f t="shared" si="25"/>
        <v>0</v>
      </c>
      <c r="H28" s="54">
        <f t="shared" si="25"/>
        <v>1</v>
      </c>
      <c r="I28" s="54">
        <f t="shared" si="25"/>
        <v>0</v>
      </c>
      <c r="J28" s="54">
        <f t="shared" si="25"/>
        <v>1</v>
      </c>
      <c r="K28" s="54">
        <f t="shared" si="25"/>
        <v>3</v>
      </c>
      <c r="L28" s="54">
        <f t="shared" si="25"/>
        <v>2</v>
      </c>
      <c r="M28" s="54">
        <f t="shared" si="25"/>
        <v>2</v>
      </c>
      <c r="N28" s="54">
        <f t="shared" si="25"/>
        <v>1</v>
      </c>
      <c r="O28" s="57">
        <f t="shared" si="2"/>
        <v>18</v>
      </c>
    </row>
    <row r="29" spans="1:15" ht="15" customHeight="1" x14ac:dyDescent="0.2">
      <c r="A29" s="108" t="s">
        <v>26</v>
      </c>
      <c r="B29" s="109"/>
      <c r="C29" s="54">
        <f t="shared" ref="C29:N29" si="26">+C68+C107</f>
        <v>1</v>
      </c>
      <c r="D29" s="54">
        <f t="shared" si="26"/>
        <v>1</v>
      </c>
      <c r="E29" s="54">
        <f t="shared" si="26"/>
        <v>2</v>
      </c>
      <c r="F29" s="54">
        <f t="shared" si="26"/>
        <v>1</v>
      </c>
      <c r="G29" s="54">
        <f t="shared" si="26"/>
        <v>1</v>
      </c>
      <c r="H29" s="54">
        <f t="shared" si="26"/>
        <v>0</v>
      </c>
      <c r="I29" s="54">
        <f t="shared" si="26"/>
        <v>0</v>
      </c>
      <c r="J29" s="54">
        <f t="shared" si="26"/>
        <v>0</v>
      </c>
      <c r="K29" s="54">
        <f t="shared" si="26"/>
        <v>0</v>
      </c>
      <c r="L29" s="54">
        <f t="shared" si="26"/>
        <v>0</v>
      </c>
      <c r="M29" s="54">
        <f t="shared" si="26"/>
        <v>0</v>
      </c>
      <c r="N29" s="54">
        <f t="shared" si="26"/>
        <v>1</v>
      </c>
      <c r="O29" s="57">
        <f t="shared" si="2"/>
        <v>7</v>
      </c>
    </row>
    <row r="30" spans="1:15" ht="15" customHeight="1" x14ac:dyDescent="0.2">
      <c r="A30" s="108" t="s">
        <v>27</v>
      </c>
      <c r="B30" s="109"/>
      <c r="C30" s="54">
        <f t="shared" ref="C30:N30" si="27">+C69+C108</f>
        <v>1</v>
      </c>
      <c r="D30" s="54">
        <f t="shared" si="27"/>
        <v>1</v>
      </c>
      <c r="E30" s="54">
        <f t="shared" si="27"/>
        <v>0</v>
      </c>
      <c r="F30" s="54">
        <f t="shared" si="27"/>
        <v>0</v>
      </c>
      <c r="G30" s="54">
        <f t="shared" si="27"/>
        <v>0</v>
      </c>
      <c r="H30" s="54">
        <f t="shared" si="27"/>
        <v>0</v>
      </c>
      <c r="I30" s="54">
        <f t="shared" si="27"/>
        <v>0</v>
      </c>
      <c r="J30" s="54">
        <f t="shared" si="27"/>
        <v>0</v>
      </c>
      <c r="K30" s="54">
        <f t="shared" si="27"/>
        <v>0</v>
      </c>
      <c r="L30" s="54">
        <f t="shared" si="27"/>
        <v>2</v>
      </c>
      <c r="M30" s="54">
        <f t="shared" si="27"/>
        <v>0</v>
      </c>
      <c r="N30" s="54">
        <f t="shared" si="27"/>
        <v>0</v>
      </c>
      <c r="O30" s="57">
        <f t="shared" si="2"/>
        <v>4</v>
      </c>
    </row>
    <row r="31" spans="1:15" ht="15.75" customHeight="1" x14ac:dyDescent="0.2">
      <c r="A31" s="104" t="s">
        <v>94</v>
      </c>
      <c r="B31" s="105"/>
      <c r="C31" s="53">
        <f t="shared" ref="C31:N31" si="28">+C70+C109</f>
        <v>4</v>
      </c>
      <c r="D31" s="53">
        <f t="shared" si="28"/>
        <v>0</v>
      </c>
      <c r="E31" s="53">
        <f t="shared" si="28"/>
        <v>7</v>
      </c>
      <c r="F31" s="53">
        <f t="shared" si="28"/>
        <v>2</v>
      </c>
      <c r="G31" s="53">
        <f t="shared" si="28"/>
        <v>3</v>
      </c>
      <c r="H31" s="53">
        <f t="shared" si="28"/>
        <v>2</v>
      </c>
      <c r="I31" s="53">
        <f t="shared" si="28"/>
        <v>2</v>
      </c>
      <c r="J31" s="53">
        <f t="shared" si="28"/>
        <v>2</v>
      </c>
      <c r="K31" s="53">
        <f t="shared" si="28"/>
        <v>1</v>
      </c>
      <c r="L31" s="53">
        <f t="shared" si="28"/>
        <v>7</v>
      </c>
      <c r="M31" s="53">
        <f t="shared" si="28"/>
        <v>1</v>
      </c>
      <c r="N31" s="53">
        <f t="shared" si="28"/>
        <v>0</v>
      </c>
      <c r="O31" s="57">
        <f t="shared" si="2"/>
        <v>31</v>
      </c>
    </row>
    <row r="32" spans="1:15" ht="15.75" customHeight="1" x14ac:dyDescent="0.2">
      <c r="A32" s="104" t="s">
        <v>95</v>
      </c>
      <c r="B32" s="105"/>
      <c r="C32" s="53">
        <f t="shared" ref="C32:N32" si="29">+C71+C110</f>
        <v>0</v>
      </c>
      <c r="D32" s="53">
        <f t="shared" si="29"/>
        <v>0</v>
      </c>
      <c r="E32" s="53">
        <f t="shared" si="29"/>
        <v>1</v>
      </c>
      <c r="F32" s="53">
        <f t="shared" si="29"/>
        <v>1</v>
      </c>
      <c r="G32" s="53">
        <f t="shared" si="29"/>
        <v>3</v>
      </c>
      <c r="H32" s="53">
        <f t="shared" si="29"/>
        <v>1</v>
      </c>
      <c r="I32" s="53">
        <f t="shared" si="29"/>
        <v>1</v>
      </c>
      <c r="J32" s="53">
        <f t="shared" si="29"/>
        <v>1</v>
      </c>
      <c r="K32" s="53">
        <f t="shared" si="29"/>
        <v>0</v>
      </c>
      <c r="L32" s="53">
        <f t="shared" si="29"/>
        <v>2</v>
      </c>
      <c r="M32" s="53">
        <f t="shared" si="29"/>
        <v>0</v>
      </c>
      <c r="N32" s="53">
        <f t="shared" si="29"/>
        <v>0</v>
      </c>
      <c r="O32" s="57">
        <f t="shared" si="2"/>
        <v>10</v>
      </c>
    </row>
    <row r="33" spans="1:15" ht="15" customHeight="1" x14ac:dyDescent="0.2">
      <c r="A33" s="108" t="s">
        <v>96</v>
      </c>
      <c r="B33" s="109"/>
      <c r="C33" s="54">
        <f t="shared" ref="C33:N33" si="30">+C72+C111</f>
        <v>0</v>
      </c>
      <c r="D33" s="54">
        <f t="shared" si="30"/>
        <v>0</v>
      </c>
      <c r="E33" s="54">
        <f t="shared" si="30"/>
        <v>0</v>
      </c>
      <c r="F33" s="54">
        <f t="shared" si="30"/>
        <v>1</v>
      </c>
      <c r="G33" s="54">
        <f t="shared" si="30"/>
        <v>3</v>
      </c>
      <c r="H33" s="54">
        <f t="shared" si="30"/>
        <v>1</v>
      </c>
      <c r="I33" s="54">
        <f t="shared" si="30"/>
        <v>1</v>
      </c>
      <c r="J33" s="54">
        <f t="shared" si="30"/>
        <v>0</v>
      </c>
      <c r="K33" s="54">
        <f t="shared" si="30"/>
        <v>0</v>
      </c>
      <c r="L33" s="54">
        <f t="shared" si="30"/>
        <v>1</v>
      </c>
      <c r="M33" s="54">
        <f t="shared" si="30"/>
        <v>0</v>
      </c>
      <c r="N33" s="54">
        <f t="shared" si="30"/>
        <v>0</v>
      </c>
      <c r="O33" s="57">
        <f t="shared" si="2"/>
        <v>7</v>
      </c>
    </row>
    <row r="34" spans="1:15" ht="15" customHeight="1" x14ac:dyDescent="0.2">
      <c r="A34" s="108" t="s">
        <v>97</v>
      </c>
      <c r="B34" s="109"/>
      <c r="C34" s="54">
        <f t="shared" ref="C34:N34" si="31">+C73+C112</f>
        <v>0</v>
      </c>
      <c r="D34" s="54">
        <f t="shared" si="31"/>
        <v>0</v>
      </c>
      <c r="E34" s="54">
        <f t="shared" si="31"/>
        <v>1</v>
      </c>
      <c r="F34" s="54">
        <f t="shared" si="31"/>
        <v>0</v>
      </c>
      <c r="G34" s="54">
        <f t="shared" si="31"/>
        <v>0</v>
      </c>
      <c r="H34" s="54">
        <f t="shared" si="31"/>
        <v>0</v>
      </c>
      <c r="I34" s="54">
        <f t="shared" si="31"/>
        <v>0</v>
      </c>
      <c r="J34" s="54">
        <f t="shared" si="31"/>
        <v>1</v>
      </c>
      <c r="K34" s="54">
        <f t="shared" si="31"/>
        <v>0</v>
      </c>
      <c r="L34" s="54">
        <f t="shared" si="31"/>
        <v>1</v>
      </c>
      <c r="M34" s="54">
        <f t="shared" si="31"/>
        <v>0</v>
      </c>
      <c r="N34" s="54">
        <f t="shared" si="31"/>
        <v>0</v>
      </c>
      <c r="O34" s="57">
        <f t="shared" si="2"/>
        <v>3</v>
      </c>
    </row>
    <row r="35" spans="1:15" ht="15.75" customHeight="1" x14ac:dyDescent="0.2">
      <c r="A35" s="104" t="s">
        <v>98</v>
      </c>
      <c r="B35" s="105"/>
      <c r="C35" s="53">
        <f t="shared" ref="C35:N35" si="32">+C74+C113</f>
        <v>1</v>
      </c>
      <c r="D35" s="53">
        <f t="shared" si="32"/>
        <v>0</v>
      </c>
      <c r="E35" s="53">
        <f t="shared" si="32"/>
        <v>0</v>
      </c>
      <c r="F35" s="53">
        <f t="shared" si="32"/>
        <v>0</v>
      </c>
      <c r="G35" s="53">
        <f t="shared" si="32"/>
        <v>0</v>
      </c>
      <c r="H35" s="53">
        <f t="shared" si="32"/>
        <v>1</v>
      </c>
      <c r="I35" s="53">
        <f t="shared" si="32"/>
        <v>0</v>
      </c>
      <c r="J35" s="53">
        <f t="shared" si="32"/>
        <v>0</v>
      </c>
      <c r="K35" s="53">
        <f t="shared" si="32"/>
        <v>1</v>
      </c>
      <c r="L35" s="53">
        <f t="shared" si="32"/>
        <v>0</v>
      </c>
      <c r="M35" s="53">
        <f t="shared" si="32"/>
        <v>1</v>
      </c>
      <c r="N35" s="53">
        <f t="shared" si="32"/>
        <v>1</v>
      </c>
      <c r="O35" s="57">
        <f t="shared" si="2"/>
        <v>5</v>
      </c>
    </row>
    <row r="36" spans="1:15" ht="15.75" customHeight="1" x14ac:dyDescent="0.2">
      <c r="A36" s="104" t="s">
        <v>99</v>
      </c>
      <c r="B36" s="105"/>
      <c r="C36" s="53">
        <f t="shared" ref="C36:N36" si="33">+C75+C114</f>
        <v>1</v>
      </c>
      <c r="D36" s="53">
        <f t="shared" si="33"/>
        <v>0</v>
      </c>
      <c r="E36" s="53">
        <f t="shared" si="33"/>
        <v>1</v>
      </c>
      <c r="F36" s="53">
        <f t="shared" si="33"/>
        <v>1</v>
      </c>
      <c r="G36" s="53">
        <f t="shared" si="33"/>
        <v>0</v>
      </c>
      <c r="H36" s="53">
        <f t="shared" si="33"/>
        <v>4</v>
      </c>
      <c r="I36" s="53">
        <f t="shared" si="33"/>
        <v>2</v>
      </c>
      <c r="J36" s="53">
        <f t="shared" si="33"/>
        <v>1</v>
      </c>
      <c r="K36" s="53">
        <f t="shared" si="33"/>
        <v>1</v>
      </c>
      <c r="L36" s="53">
        <f t="shared" si="33"/>
        <v>4</v>
      </c>
      <c r="M36" s="53">
        <f t="shared" si="33"/>
        <v>3</v>
      </c>
      <c r="N36" s="53">
        <f t="shared" si="33"/>
        <v>0</v>
      </c>
      <c r="O36" s="57">
        <f t="shared" si="2"/>
        <v>18</v>
      </c>
    </row>
    <row r="37" spans="1:15" ht="15.75" customHeight="1" x14ac:dyDescent="0.2">
      <c r="A37" s="104" t="s">
        <v>100</v>
      </c>
      <c r="B37" s="105"/>
      <c r="C37" s="53">
        <f t="shared" ref="C37:N37" si="34">+C76+C115</f>
        <v>124</v>
      </c>
      <c r="D37" s="53">
        <f t="shared" si="34"/>
        <v>116</v>
      </c>
      <c r="E37" s="53">
        <f t="shared" si="34"/>
        <v>134</v>
      </c>
      <c r="F37" s="53">
        <f t="shared" si="34"/>
        <v>120</v>
      </c>
      <c r="G37" s="53">
        <f t="shared" si="34"/>
        <v>160</v>
      </c>
      <c r="H37" s="53">
        <f t="shared" si="34"/>
        <v>163</v>
      </c>
      <c r="I37" s="53">
        <f t="shared" si="34"/>
        <v>59</v>
      </c>
      <c r="J37" s="53">
        <f t="shared" si="34"/>
        <v>67</v>
      </c>
      <c r="K37" s="53">
        <f t="shared" si="34"/>
        <v>112</v>
      </c>
      <c r="L37" s="53">
        <f t="shared" si="34"/>
        <v>136</v>
      </c>
      <c r="M37" s="53">
        <f t="shared" si="34"/>
        <v>163</v>
      </c>
      <c r="N37" s="53">
        <f t="shared" si="34"/>
        <v>107</v>
      </c>
      <c r="O37" s="57">
        <f t="shared" si="2"/>
        <v>1461</v>
      </c>
    </row>
    <row r="38" spans="1:15" ht="31.5" customHeight="1" thickBot="1" x14ac:dyDescent="0.25">
      <c r="A38" s="110" t="s">
        <v>101</v>
      </c>
      <c r="B38" s="111"/>
      <c r="C38" s="59">
        <f t="shared" ref="C38:N38" si="35">+C77+C116</f>
        <v>0</v>
      </c>
      <c r="D38" s="59">
        <f t="shared" si="35"/>
        <v>0</v>
      </c>
      <c r="E38" s="59">
        <f t="shared" si="35"/>
        <v>0</v>
      </c>
      <c r="F38" s="59">
        <f t="shared" si="35"/>
        <v>0</v>
      </c>
      <c r="G38" s="59">
        <f t="shared" si="35"/>
        <v>0</v>
      </c>
      <c r="H38" s="59">
        <f t="shared" si="35"/>
        <v>0</v>
      </c>
      <c r="I38" s="59">
        <f t="shared" si="35"/>
        <v>0</v>
      </c>
      <c r="J38" s="59">
        <f t="shared" si="35"/>
        <v>0</v>
      </c>
      <c r="K38" s="59">
        <f t="shared" si="35"/>
        <v>0</v>
      </c>
      <c r="L38" s="59">
        <f t="shared" si="35"/>
        <v>0</v>
      </c>
      <c r="M38" s="59">
        <f t="shared" si="35"/>
        <v>0</v>
      </c>
      <c r="N38" s="59">
        <f t="shared" si="35"/>
        <v>0</v>
      </c>
      <c r="O38" s="60">
        <f t="shared" si="2"/>
        <v>0</v>
      </c>
    </row>
    <row r="39" spans="1:15" s="6" customFormat="1" ht="14.25" x14ac:dyDescent="0.2"/>
    <row r="40" spans="1:15" s="6" customFormat="1" thickBot="1" x14ac:dyDescent="0.25"/>
    <row r="41" spans="1:15" ht="25.5" customHeight="1" x14ac:dyDescent="0.2">
      <c r="A41" s="106" t="s">
        <v>49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17"/>
    </row>
    <row r="42" spans="1:15" ht="18" customHeight="1" x14ac:dyDescent="0.2">
      <c r="A42" s="115" t="s">
        <v>56</v>
      </c>
      <c r="B42" s="116"/>
      <c r="C42" s="52" t="s">
        <v>57</v>
      </c>
      <c r="D42" s="52" t="s">
        <v>58</v>
      </c>
      <c r="E42" s="52" t="s">
        <v>59</v>
      </c>
      <c r="F42" s="52" t="s">
        <v>60</v>
      </c>
      <c r="G42" s="52" t="s">
        <v>61</v>
      </c>
      <c r="H42" s="52" t="s">
        <v>62</v>
      </c>
      <c r="I42" s="52" t="s">
        <v>63</v>
      </c>
      <c r="J42" s="52" t="s">
        <v>64</v>
      </c>
      <c r="K42" s="52" t="s">
        <v>65</v>
      </c>
      <c r="L42" s="52" t="s">
        <v>66</v>
      </c>
      <c r="M42" s="52" t="s">
        <v>67</v>
      </c>
      <c r="N42" s="52" t="s">
        <v>68</v>
      </c>
      <c r="O42" s="70" t="s">
        <v>69</v>
      </c>
    </row>
    <row r="43" spans="1:15" ht="15.75" customHeight="1" x14ac:dyDescent="0.2">
      <c r="A43" s="104" t="s">
        <v>70</v>
      </c>
      <c r="B43" s="105"/>
      <c r="C43" s="16">
        <f>+'[1]2 CUAUH '!$E6</f>
        <v>59</v>
      </c>
      <c r="D43" s="16">
        <f>+'[2]2 CUAUH '!$E6</f>
        <v>62</v>
      </c>
      <c r="E43" s="16">
        <f>+'[3]2 CUAUH '!$E6</f>
        <v>52</v>
      </c>
      <c r="F43" s="16">
        <f>+'[4]2 CUAUH '!$E6</f>
        <v>120</v>
      </c>
      <c r="G43" s="16">
        <f>+'[5]2 CUAUH '!$E6</f>
        <v>71</v>
      </c>
      <c r="H43" s="16">
        <f>+'[6]2 CUAUH '!$E6</f>
        <v>61</v>
      </c>
      <c r="I43" s="16">
        <f>+'[7]2 CUAUH '!$E6</f>
        <v>35</v>
      </c>
      <c r="J43" s="16">
        <f>+'[8]2 CUAUH '!$E6</f>
        <v>84</v>
      </c>
      <c r="K43" s="16">
        <f>+'[9]2 CUAUH '!$E6</f>
        <v>45</v>
      </c>
      <c r="L43" s="16">
        <f>+'[10]2 CUAUH '!$E6</f>
        <v>66</v>
      </c>
      <c r="M43" s="16">
        <f>+'[11]2 CUAUH '!$E6</f>
        <v>48</v>
      </c>
      <c r="N43" s="16">
        <f>+'[12]2 CUAUH '!$E6</f>
        <v>31</v>
      </c>
      <c r="O43" s="57">
        <f>SUM(C43:N43)</f>
        <v>734</v>
      </c>
    </row>
    <row r="44" spans="1:15" ht="15.75" customHeight="1" x14ac:dyDescent="0.2">
      <c r="A44" s="104" t="s">
        <v>71</v>
      </c>
      <c r="B44" s="105"/>
      <c r="C44" s="16">
        <f>+'[1]2 CUAUH '!$E9</f>
        <v>59</v>
      </c>
      <c r="D44" s="16">
        <f>+'[2]2 CUAUH '!$E9</f>
        <v>62</v>
      </c>
      <c r="E44" s="16">
        <f>+'[3]2 CUAUH '!$E9</f>
        <v>51</v>
      </c>
      <c r="F44" s="16">
        <f>+'[4]2 CUAUH '!$E9</f>
        <v>36</v>
      </c>
      <c r="G44" s="16">
        <f>+'[5]2 CUAUH '!$E9</f>
        <v>66</v>
      </c>
      <c r="H44" s="16">
        <f>+'[6]2 CUAUH '!$E9</f>
        <v>58</v>
      </c>
      <c r="I44" s="16">
        <f>+'[7]2 CUAUH '!$E9</f>
        <v>33</v>
      </c>
      <c r="J44" s="16">
        <f>+'[8]2 CUAUH '!$E9</f>
        <v>83</v>
      </c>
      <c r="K44" s="16">
        <f>+'[9]2 CUAUH '!$E9</f>
        <v>45</v>
      </c>
      <c r="L44" s="16">
        <f>+'[10]2 CUAUH '!$E9</f>
        <v>62</v>
      </c>
      <c r="M44" s="16">
        <f>+'[11]2 CUAUH '!$E9</f>
        <v>48</v>
      </c>
      <c r="N44" s="16">
        <f>+'[12]2 CUAUH '!$E9</f>
        <v>31</v>
      </c>
      <c r="O44" s="57">
        <f t="shared" ref="O44:O77" si="36">SUM(C44:N44)</f>
        <v>634</v>
      </c>
    </row>
    <row r="45" spans="1:15" ht="15.75" customHeight="1" x14ac:dyDescent="0.2">
      <c r="A45" s="104" t="s">
        <v>76</v>
      </c>
      <c r="B45" s="105"/>
      <c r="C45" s="16">
        <f>+'[1]2 CUAUH '!$E19</f>
        <v>3</v>
      </c>
      <c r="D45" s="16">
        <f>+'[2]2 CUAUH '!$E19</f>
        <v>3</v>
      </c>
      <c r="E45" s="16">
        <f>+'[3]2 CUAUH '!$E19</f>
        <v>2</v>
      </c>
      <c r="F45" s="16">
        <f>+'[4]2 CUAUH '!$E19</f>
        <v>5</v>
      </c>
      <c r="G45" s="16">
        <f>+'[5]2 CUAUH '!$E19</f>
        <v>2</v>
      </c>
      <c r="H45" s="16">
        <f>+'[6]2 CUAUH '!$E19</f>
        <v>4</v>
      </c>
      <c r="I45" s="16">
        <f>+'[7]2 CUAUH '!$E19</f>
        <v>30</v>
      </c>
      <c r="J45" s="16">
        <f>+'[8]2 CUAUH '!$E19</f>
        <v>6</v>
      </c>
      <c r="K45" s="16">
        <f>+'[9]2 CUAUH '!$E19</f>
        <v>2</v>
      </c>
      <c r="L45" s="16">
        <f>+'[10]2 CUAUH '!$E19</f>
        <v>2</v>
      </c>
      <c r="M45" s="16">
        <f>+'[11]2 CUAUH '!$E19</f>
        <v>10</v>
      </c>
      <c r="N45" s="16">
        <f>+'[12]2 CUAUH '!$E19</f>
        <v>0</v>
      </c>
      <c r="O45" s="57">
        <f t="shared" si="36"/>
        <v>69</v>
      </c>
    </row>
    <row r="46" spans="1:15" ht="15.75" customHeight="1" x14ac:dyDescent="0.2">
      <c r="A46" s="104" t="s">
        <v>72</v>
      </c>
      <c r="B46" s="105"/>
      <c r="C46" s="53">
        <f>+'[1]2 CUAUH '!$E20</f>
        <v>3</v>
      </c>
      <c r="D46" s="53">
        <f>+'[2]2 CUAUH '!$E20</f>
        <v>4</v>
      </c>
      <c r="E46" s="53">
        <f>+'[3]2 CUAUH '!$E20</f>
        <v>5</v>
      </c>
      <c r="F46" s="53">
        <f>+'[4]2 CUAUH '!$E20</f>
        <v>4</v>
      </c>
      <c r="G46" s="53">
        <f>+'[5]2 CUAUH '!$E20</f>
        <v>10</v>
      </c>
      <c r="H46" s="53">
        <f>+'[6]2 CUAUH '!$E20</f>
        <v>7</v>
      </c>
      <c r="I46" s="53">
        <f>+'[7]2 CUAUH '!$E20</f>
        <v>3</v>
      </c>
      <c r="J46" s="53">
        <f>+'[8]2 CUAUH '!$E20</f>
        <v>5</v>
      </c>
      <c r="K46" s="53">
        <f>+'[9]2 CUAUH '!$E20</f>
        <v>9</v>
      </c>
      <c r="L46" s="53">
        <f>+'[10]2 CUAUH '!$E20</f>
        <v>11</v>
      </c>
      <c r="M46" s="53">
        <f>+'[11]2 CUAUH '!$E20</f>
        <v>4</v>
      </c>
      <c r="N46" s="53">
        <f>+'[12]2 CUAUH '!$E20</f>
        <v>5</v>
      </c>
      <c r="O46" s="57">
        <f t="shared" si="36"/>
        <v>70</v>
      </c>
    </row>
    <row r="47" spans="1:15" ht="15.75" customHeight="1" x14ac:dyDescent="0.2">
      <c r="A47" s="104" t="s">
        <v>77</v>
      </c>
      <c r="B47" s="105"/>
      <c r="C47" s="53">
        <f>+'[1]2 CUAUH '!$E21</f>
        <v>2</v>
      </c>
      <c r="D47" s="53">
        <f>+'[2]2 CUAUH '!$E21</f>
        <v>0</v>
      </c>
      <c r="E47" s="53">
        <f>+'[3]2 CUAUH '!$E21</f>
        <v>0</v>
      </c>
      <c r="F47" s="53">
        <f>+'[4]2 CUAUH '!$E21</f>
        <v>1</v>
      </c>
      <c r="G47" s="53">
        <f>+'[5]2 CUAUH '!$E21</f>
        <v>0</v>
      </c>
      <c r="H47" s="53">
        <f>+'[6]2 CUAUH '!$E21</f>
        <v>0</v>
      </c>
      <c r="I47" s="53">
        <f>+'[7]2 CUAUH '!$E21</f>
        <v>0</v>
      </c>
      <c r="J47" s="53">
        <f>+'[8]2 CUAUH '!$E21</f>
        <v>0</v>
      </c>
      <c r="K47" s="53">
        <f>+'[9]2 CUAUH '!$E21</f>
        <v>0</v>
      </c>
      <c r="L47" s="53">
        <f>+'[10]2 CUAUH '!$E21</f>
        <v>2</v>
      </c>
      <c r="M47" s="53">
        <f>+'[11]2 CUAUH '!$E21</f>
        <v>1</v>
      </c>
      <c r="N47" s="53">
        <f>+'[12]2 CUAUH '!$E21</f>
        <v>0</v>
      </c>
      <c r="O47" s="57">
        <f t="shared" si="36"/>
        <v>6</v>
      </c>
    </row>
    <row r="48" spans="1:15" ht="15.75" customHeight="1" x14ac:dyDescent="0.2">
      <c r="A48" s="104" t="s">
        <v>73</v>
      </c>
      <c r="B48" s="105"/>
      <c r="C48" s="53">
        <f>+'[1]2 CUAUH '!$E22</f>
        <v>0</v>
      </c>
      <c r="D48" s="53">
        <f>+'[2]2 CUAUH '!$E22</f>
        <v>0</v>
      </c>
      <c r="E48" s="53">
        <f>+'[3]2 CUAUH '!$E22</f>
        <v>0</v>
      </c>
      <c r="F48" s="53">
        <f>+'[4]2 CUAUH '!$E22</f>
        <v>0</v>
      </c>
      <c r="G48" s="53">
        <f>+'[5]2 CUAUH '!$E22</f>
        <v>0</v>
      </c>
      <c r="H48" s="53">
        <f>+'[6]2 CUAUH '!$E22</f>
        <v>0</v>
      </c>
      <c r="I48" s="53">
        <f>+'[7]2 CUAUH '!$E22</f>
        <v>0</v>
      </c>
      <c r="J48" s="53">
        <f>+'[8]2 CUAUH '!$E22</f>
        <v>0</v>
      </c>
      <c r="K48" s="53">
        <f>+'[9]2 CUAUH '!$E22</f>
        <v>0</v>
      </c>
      <c r="L48" s="53">
        <f>+'[10]2 CUAUH '!$E22</f>
        <v>0</v>
      </c>
      <c r="M48" s="53">
        <f>+'[11]2 CUAUH '!$E22</f>
        <v>0</v>
      </c>
      <c r="N48" s="53">
        <f>+'[12]2 CUAUH '!$E22</f>
        <v>0</v>
      </c>
      <c r="O48" s="57">
        <f t="shared" si="36"/>
        <v>0</v>
      </c>
    </row>
    <row r="49" spans="1:15" ht="15.75" customHeight="1" x14ac:dyDescent="0.2">
      <c r="A49" s="104" t="s">
        <v>74</v>
      </c>
      <c r="B49" s="105"/>
      <c r="C49" s="53">
        <f>+'[1]2 CUAUH '!$E23</f>
        <v>0</v>
      </c>
      <c r="D49" s="53">
        <f>+'[2]2 CUAUH '!$E23</f>
        <v>0</v>
      </c>
      <c r="E49" s="53">
        <f>+'[3]2 CUAUH '!$E23</f>
        <v>0</v>
      </c>
      <c r="F49" s="53">
        <f>+'[4]2 CUAUH '!$E23</f>
        <v>0</v>
      </c>
      <c r="G49" s="53">
        <f>+'[5]2 CUAUH '!$E23</f>
        <v>0</v>
      </c>
      <c r="H49" s="53">
        <f>+'[6]2 CUAUH '!$E23</f>
        <v>0</v>
      </c>
      <c r="I49" s="53">
        <f>+'[7]2 CUAUH '!$E23</f>
        <v>0</v>
      </c>
      <c r="J49" s="53">
        <f>+'[8]2 CUAUH '!$E23</f>
        <v>0</v>
      </c>
      <c r="K49" s="53">
        <f>+'[9]2 CUAUH '!$E23</f>
        <v>0</v>
      </c>
      <c r="L49" s="53">
        <f>+'[10]2 CUAUH '!$E23</f>
        <v>0</v>
      </c>
      <c r="M49" s="53">
        <f>+'[11]2 CUAUH '!$E23</f>
        <v>0</v>
      </c>
      <c r="N49" s="53">
        <f>+'[12]2 CUAUH '!$E23</f>
        <v>0</v>
      </c>
      <c r="O49" s="57">
        <f t="shared" si="36"/>
        <v>0</v>
      </c>
    </row>
    <row r="50" spans="1:15" ht="15.75" customHeight="1" x14ac:dyDescent="0.2">
      <c r="A50" s="104" t="s">
        <v>75</v>
      </c>
      <c r="B50" s="105"/>
      <c r="C50" s="53">
        <f>+'[1]2 CUAUH '!$E24</f>
        <v>3</v>
      </c>
      <c r="D50" s="53">
        <f>+'[2]2 CUAUH '!$E24</f>
        <v>4</v>
      </c>
      <c r="E50" s="53">
        <f>+'[3]2 CUAUH '!$E24</f>
        <v>3</v>
      </c>
      <c r="F50" s="53">
        <f>+'[4]2 CUAUH '!$E24</f>
        <v>7</v>
      </c>
      <c r="G50" s="53">
        <f>+'[5]2 CUAUH '!$E24</f>
        <v>6</v>
      </c>
      <c r="H50" s="53">
        <f>+'[6]2 CUAUH '!$E24</f>
        <v>5</v>
      </c>
      <c r="I50" s="53">
        <f>+'[7]2 CUAUH '!$E24</f>
        <v>2</v>
      </c>
      <c r="J50" s="53">
        <f>+'[8]2 CUAUH '!$E24</f>
        <v>5</v>
      </c>
      <c r="K50" s="53">
        <f>+'[9]2 CUAUH '!$E24</f>
        <v>6</v>
      </c>
      <c r="L50" s="53">
        <f>+'[10]2 CUAUH '!$E24</f>
        <v>4</v>
      </c>
      <c r="M50" s="53">
        <f>+'[11]2 CUAUH '!$E24</f>
        <v>3</v>
      </c>
      <c r="N50" s="53">
        <f>+'[12]2 CUAUH '!$E24</f>
        <v>2</v>
      </c>
      <c r="O50" s="57">
        <f t="shared" si="36"/>
        <v>50</v>
      </c>
    </row>
    <row r="51" spans="1:15" ht="15.75" customHeight="1" x14ac:dyDescent="0.2">
      <c r="A51" s="104" t="s">
        <v>78</v>
      </c>
      <c r="B51" s="105"/>
      <c r="C51" s="53">
        <f>+'[1]2 CUAUH '!$E25</f>
        <v>4</v>
      </c>
      <c r="D51" s="53">
        <f>+'[2]2 CUAUH '!$E25</f>
        <v>2</v>
      </c>
      <c r="E51" s="53">
        <f>+'[3]2 CUAUH '!$E25</f>
        <v>3</v>
      </c>
      <c r="F51" s="53">
        <f>+'[4]2 CUAUH '!$E25</f>
        <v>4</v>
      </c>
      <c r="G51" s="53">
        <f>+'[5]2 CUAUH '!$E25</f>
        <v>3</v>
      </c>
      <c r="H51" s="53">
        <f>+'[6]2 CUAUH '!$E25</f>
        <v>10</v>
      </c>
      <c r="I51" s="53">
        <f>+'[7]2 CUAUH '!$E25</f>
        <v>2</v>
      </c>
      <c r="J51" s="53">
        <f>+'[8]2 CUAUH '!$E25</f>
        <v>4</v>
      </c>
      <c r="K51" s="53">
        <f>+'[9]2 CUAUH '!$E25</f>
        <v>5</v>
      </c>
      <c r="L51" s="53">
        <f>+'[10]2 CUAUH '!$E25</f>
        <v>3</v>
      </c>
      <c r="M51" s="53">
        <f>+'[11]2 CUAUH '!$E25</f>
        <v>5</v>
      </c>
      <c r="N51" s="53">
        <f>+'[12]2 CUAUH '!$E25</f>
        <v>3</v>
      </c>
      <c r="O51" s="57">
        <f t="shared" si="36"/>
        <v>48</v>
      </c>
    </row>
    <row r="52" spans="1:15" ht="15.75" customHeight="1" x14ac:dyDescent="0.2">
      <c r="A52" s="104" t="s">
        <v>79</v>
      </c>
      <c r="B52" s="105"/>
      <c r="C52" s="53">
        <f>+'[1]2 CUAUH '!$E26</f>
        <v>2</v>
      </c>
      <c r="D52" s="53">
        <f>+'[2]2 CUAUH '!$E26</f>
        <v>2</v>
      </c>
      <c r="E52" s="53">
        <f>+'[3]2 CUAUH '!$E26</f>
        <v>2</v>
      </c>
      <c r="F52" s="53">
        <f>+'[4]2 CUAUH '!$E26</f>
        <v>2</v>
      </c>
      <c r="G52" s="53">
        <f>+'[5]2 CUAUH '!$E26</f>
        <v>3</v>
      </c>
      <c r="H52" s="53">
        <f>+'[6]2 CUAUH '!$E26</f>
        <v>2</v>
      </c>
      <c r="I52" s="53">
        <f>+'[7]2 CUAUH '!$E26</f>
        <v>1</v>
      </c>
      <c r="J52" s="53">
        <f>+'[8]2 CUAUH '!$E26</f>
        <v>2</v>
      </c>
      <c r="K52" s="53">
        <f>+'[9]2 CUAUH '!$E26</f>
        <v>2</v>
      </c>
      <c r="L52" s="53">
        <f>+'[10]2 CUAUH '!$E26</f>
        <v>2</v>
      </c>
      <c r="M52" s="53">
        <f>+'[11]2 CUAUH '!$E26</f>
        <v>3</v>
      </c>
      <c r="N52" s="53">
        <f>+'[12]2 CUAUH '!$E26</f>
        <v>2</v>
      </c>
      <c r="O52" s="57">
        <f t="shared" si="36"/>
        <v>25</v>
      </c>
    </row>
    <row r="53" spans="1:15" ht="15.75" customHeight="1" x14ac:dyDescent="0.2">
      <c r="A53" s="104" t="s">
        <v>80</v>
      </c>
      <c r="B53" s="105"/>
      <c r="C53" s="53">
        <f>+'[1]2 CUAUH '!$E27</f>
        <v>1</v>
      </c>
      <c r="D53" s="53">
        <f>+'[2]2 CUAUH '!$E27</f>
        <v>0</v>
      </c>
      <c r="E53" s="53">
        <f>+'[3]2 CUAUH '!$E27</f>
        <v>0</v>
      </c>
      <c r="F53" s="53">
        <f>+'[4]2 CUAUH '!$E27</f>
        <v>2</v>
      </c>
      <c r="G53" s="53">
        <f>+'[5]2 CUAUH '!$E27</f>
        <v>5</v>
      </c>
      <c r="H53" s="53">
        <f>+'[6]2 CUAUH '!$E27</f>
        <v>5</v>
      </c>
      <c r="I53" s="53">
        <f>+'[7]2 CUAUH '!$E27</f>
        <v>1</v>
      </c>
      <c r="J53" s="53">
        <f>+'[8]2 CUAUH '!$E27</f>
        <v>1</v>
      </c>
      <c r="K53" s="53">
        <f>+'[9]2 CUAUH '!$E27</f>
        <v>4</v>
      </c>
      <c r="L53" s="53">
        <f>+'[10]2 CUAUH '!$E27</f>
        <v>7</v>
      </c>
      <c r="M53" s="53">
        <f>+'[11]2 CUAUH '!$E27</f>
        <v>2</v>
      </c>
      <c r="N53" s="53">
        <f>+'[12]2 CUAUH '!$E27</f>
        <v>3</v>
      </c>
      <c r="O53" s="57">
        <f t="shared" si="36"/>
        <v>31</v>
      </c>
    </row>
    <row r="54" spans="1:15" ht="15.75" customHeight="1" x14ac:dyDescent="0.2">
      <c r="A54" s="104" t="s">
        <v>81</v>
      </c>
      <c r="B54" s="105"/>
      <c r="C54" s="53">
        <f>+'[1]2 CUAUH '!$E28</f>
        <v>296</v>
      </c>
      <c r="D54" s="53">
        <f>+'[2]2 CUAUH '!$E28</f>
        <v>655</v>
      </c>
      <c r="E54" s="53">
        <f>+'[3]2 CUAUH '!$E28</f>
        <v>539</v>
      </c>
      <c r="F54" s="53">
        <f>+'[4]2 CUAUH '!$E28</f>
        <v>677</v>
      </c>
      <c r="G54" s="53">
        <f>+'[5]2 CUAUH '!$E28</f>
        <v>775</v>
      </c>
      <c r="H54" s="53">
        <f>+'[6]2 CUAUH '!$E28</f>
        <v>900</v>
      </c>
      <c r="I54" s="53">
        <f>+'[7]2 CUAUH '!$E28</f>
        <v>401</v>
      </c>
      <c r="J54" s="53">
        <f>+'[8]2 CUAUH '!$E28</f>
        <v>849</v>
      </c>
      <c r="K54" s="53">
        <f>+'[9]2 CUAUH '!$E28</f>
        <v>728</v>
      </c>
      <c r="L54" s="53">
        <f>+'[10]2 CUAUH '!$E28</f>
        <v>833</v>
      </c>
      <c r="M54" s="53">
        <f>+'[11]2 CUAUH '!$E28</f>
        <v>727</v>
      </c>
      <c r="N54" s="53">
        <f>+'[12]2 CUAUH '!$E28</f>
        <v>392</v>
      </c>
      <c r="O54" s="57">
        <f t="shared" si="36"/>
        <v>7772</v>
      </c>
    </row>
    <row r="55" spans="1:15" ht="15.75" customHeight="1" x14ac:dyDescent="0.2">
      <c r="A55" s="104" t="s">
        <v>82</v>
      </c>
      <c r="B55" s="105"/>
      <c r="C55" s="53">
        <f>+'[1]2 CUAUH '!$E29</f>
        <v>11</v>
      </c>
      <c r="D55" s="53">
        <f>+'[2]2 CUAUH '!$E29</f>
        <v>4</v>
      </c>
      <c r="E55" s="53">
        <f>+'[3]2 CUAUH '!$E29</f>
        <v>17</v>
      </c>
      <c r="F55" s="53">
        <f>+'[4]2 CUAUH '!$E29</f>
        <v>13</v>
      </c>
      <c r="G55" s="53">
        <f>+'[5]2 CUAUH '!$E29</f>
        <v>14</v>
      </c>
      <c r="H55" s="53">
        <f>+'[6]2 CUAUH '!$E29</f>
        <v>16</v>
      </c>
      <c r="I55" s="53">
        <f>+'[7]2 CUAUH '!$E29</f>
        <v>2</v>
      </c>
      <c r="J55" s="53">
        <f>+'[8]2 CUAUH '!$E29</f>
        <v>15</v>
      </c>
      <c r="K55" s="53">
        <f>+'[9]2 CUAUH '!$E29</f>
        <v>7</v>
      </c>
      <c r="L55" s="53">
        <f>+'[10]2 CUAUH '!$E29</f>
        <v>9</v>
      </c>
      <c r="M55" s="53">
        <f>+'[11]2 CUAUH '!$E29</f>
        <v>36</v>
      </c>
      <c r="N55" s="53">
        <f>+'[12]2 CUAUH '!$E29</f>
        <v>5</v>
      </c>
      <c r="O55" s="57">
        <f t="shared" si="36"/>
        <v>149</v>
      </c>
    </row>
    <row r="56" spans="1:15" ht="15.75" customHeight="1" x14ac:dyDescent="0.2">
      <c r="A56" s="104" t="s">
        <v>83</v>
      </c>
      <c r="B56" s="105"/>
      <c r="C56" s="53">
        <f>+'[1]2 CUAUH '!$E30</f>
        <v>17</v>
      </c>
      <c r="D56" s="53">
        <f>+'[2]2 CUAUH '!$E30</f>
        <v>20</v>
      </c>
      <c r="E56" s="53">
        <f>+'[3]2 CUAUH '!$E30</f>
        <v>17</v>
      </c>
      <c r="F56" s="53">
        <f>+'[4]2 CUAUH '!$E30</f>
        <v>9</v>
      </c>
      <c r="G56" s="53">
        <f>+'[5]2 CUAUH '!$E30</f>
        <v>23</v>
      </c>
      <c r="H56" s="53">
        <f>+'[6]2 CUAUH '!$E30</f>
        <v>19</v>
      </c>
      <c r="I56" s="53">
        <f>+'[7]2 CUAUH '!$E30</f>
        <v>10</v>
      </c>
      <c r="J56" s="53">
        <f>+'[8]2 CUAUH '!$E30</f>
        <v>23</v>
      </c>
      <c r="K56" s="53">
        <f>+'[9]2 CUAUH '!$E30</f>
        <v>24</v>
      </c>
      <c r="L56" s="53">
        <f>+'[10]2 CUAUH '!$E30</f>
        <v>43</v>
      </c>
      <c r="M56" s="53">
        <f>+'[11]2 CUAUH '!$E30</f>
        <v>37</v>
      </c>
      <c r="N56" s="53">
        <f>+'[12]2 CUAUH '!$E30</f>
        <v>12</v>
      </c>
      <c r="O56" s="57">
        <f t="shared" si="36"/>
        <v>254</v>
      </c>
    </row>
    <row r="57" spans="1:15" ht="15" customHeight="1" x14ac:dyDescent="0.2">
      <c r="A57" s="108" t="s">
        <v>84</v>
      </c>
      <c r="B57" s="109"/>
      <c r="C57" s="54">
        <f>+'[1]2 CUAUH '!$E31</f>
        <v>14</v>
      </c>
      <c r="D57" s="54">
        <f>+'[2]2 CUAUH '!$E31</f>
        <v>15</v>
      </c>
      <c r="E57" s="54">
        <f>+'[3]2 CUAUH '!$E31</f>
        <v>14</v>
      </c>
      <c r="F57" s="54">
        <f>+'[4]2 CUAUH '!$E31</f>
        <v>9</v>
      </c>
      <c r="G57" s="54">
        <f>+'[5]2 CUAUH '!$E31</f>
        <v>23</v>
      </c>
      <c r="H57" s="54">
        <f>+'[6]2 CUAUH '!$E31</f>
        <v>19</v>
      </c>
      <c r="I57" s="54">
        <f>+'[7]2 CUAUH '!$E31</f>
        <v>10</v>
      </c>
      <c r="J57" s="54">
        <f>+'[8]2 CUAUH '!$E31</f>
        <v>23</v>
      </c>
      <c r="K57" s="54">
        <f>+'[9]2 CUAUH '!$E31</f>
        <v>24</v>
      </c>
      <c r="L57" s="54">
        <f>+'[10]2 CUAUH '!$E31</f>
        <v>43</v>
      </c>
      <c r="M57" s="54">
        <f>+'[11]2 CUAUH '!$E31</f>
        <v>37</v>
      </c>
      <c r="N57" s="54">
        <f>+'[12]2 CUAUH '!$E31</f>
        <v>12</v>
      </c>
      <c r="O57" s="57">
        <f t="shared" si="36"/>
        <v>243</v>
      </c>
    </row>
    <row r="58" spans="1:15" ht="15" customHeight="1" x14ac:dyDescent="0.2">
      <c r="A58" s="108" t="s">
        <v>85</v>
      </c>
      <c r="B58" s="109"/>
      <c r="C58" s="54">
        <f>+'[1]2 CUAUH '!$E32</f>
        <v>3</v>
      </c>
      <c r="D58" s="54">
        <f>+'[2]2 CUAUH '!$E32</f>
        <v>5</v>
      </c>
      <c r="E58" s="54">
        <f>+'[3]2 CUAUH '!$E32</f>
        <v>3</v>
      </c>
      <c r="F58" s="54">
        <f>+'[4]2 CUAUH '!$E32</f>
        <v>0</v>
      </c>
      <c r="G58" s="54">
        <f>+'[5]2 CUAUH '!$E32</f>
        <v>0</v>
      </c>
      <c r="H58" s="54">
        <f>+'[6]2 CUAUH '!$E32</f>
        <v>0</v>
      </c>
      <c r="I58" s="54">
        <f>+'[7]2 CUAUH '!$E32</f>
        <v>0</v>
      </c>
      <c r="J58" s="54">
        <f>+'[8]2 CUAUH '!$E32</f>
        <v>0</v>
      </c>
      <c r="K58" s="54">
        <f>+'[9]2 CUAUH '!$E32</f>
        <v>0</v>
      </c>
      <c r="L58" s="54">
        <f>+'[10]2 CUAUH '!$E32</f>
        <v>0</v>
      </c>
      <c r="M58" s="54">
        <f>+'[11]2 CUAUH '!$E32</f>
        <v>0</v>
      </c>
      <c r="N58" s="54">
        <f>+'[12]2 CUAUH '!$E32</f>
        <v>0</v>
      </c>
      <c r="O58" s="57">
        <f t="shared" si="36"/>
        <v>11</v>
      </c>
    </row>
    <row r="59" spans="1:15" ht="15.75" customHeight="1" x14ac:dyDescent="0.2">
      <c r="A59" s="104" t="s">
        <v>86</v>
      </c>
      <c r="B59" s="105"/>
      <c r="C59" s="53">
        <f>+'[1]2 CUAUH '!$E33</f>
        <v>22</v>
      </c>
      <c r="D59" s="53">
        <f>+'[2]2 CUAUH '!$E33</f>
        <v>0</v>
      </c>
      <c r="E59" s="53">
        <f>+'[3]2 CUAUH '!$E33</f>
        <v>28</v>
      </c>
      <c r="F59" s="53">
        <f>+'[4]2 CUAUH '!$E33</f>
        <v>42</v>
      </c>
      <c r="G59" s="53">
        <f>+'[5]2 CUAUH '!$E33</f>
        <v>39</v>
      </c>
      <c r="H59" s="53">
        <f>+'[6]2 CUAUH '!$E33</f>
        <v>27</v>
      </c>
      <c r="I59" s="53">
        <f>+'[7]2 CUAUH '!$E33</f>
        <v>30</v>
      </c>
      <c r="J59" s="53">
        <f>+'[8]2 CUAUH '!$E33</f>
        <v>23</v>
      </c>
      <c r="K59" s="53">
        <f>+'[9]2 CUAUH '!$E33</f>
        <v>41</v>
      </c>
      <c r="L59" s="53">
        <f>+'[10]2 CUAUH '!$E33</f>
        <v>6</v>
      </c>
      <c r="M59" s="53">
        <f>+'[11]2 CUAUH '!$E33</f>
        <v>2</v>
      </c>
      <c r="N59" s="53">
        <f>+'[12]2 CUAUH '!$E33</f>
        <v>12</v>
      </c>
      <c r="O59" s="57">
        <f>J59</f>
        <v>23</v>
      </c>
    </row>
    <row r="60" spans="1:15" ht="15.75" customHeight="1" x14ac:dyDescent="0.2">
      <c r="A60" s="104" t="s">
        <v>87</v>
      </c>
      <c r="B60" s="105"/>
      <c r="C60" s="53">
        <f>+'[1]2 CUAUH '!$E34</f>
        <v>1</v>
      </c>
      <c r="D60" s="53">
        <f>+'[2]2 CUAUH '!$E34</f>
        <v>0</v>
      </c>
      <c r="E60" s="53">
        <f>+'[3]2 CUAUH '!$E34</f>
        <v>1</v>
      </c>
      <c r="F60" s="53">
        <f>+'[4]2 CUAUH '!$E34</f>
        <v>1</v>
      </c>
      <c r="G60" s="53">
        <f>+'[5]2 CUAUH '!$E34</f>
        <v>6</v>
      </c>
      <c r="H60" s="53">
        <f>+'[6]2 CUAUH '!$E34</f>
        <v>20</v>
      </c>
      <c r="I60" s="53">
        <f>+'[7]2 CUAUH '!$E34</f>
        <v>0</v>
      </c>
      <c r="J60" s="53">
        <f>+'[8]2 CUAUH '!$E34</f>
        <v>10</v>
      </c>
      <c r="K60" s="53">
        <f>+'[9]2 CUAUH '!$E34</f>
        <v>7</v>
      </c>
      <c r="L60" s="53">
        <f>+'[10]2 CUAUH '!$E34</f>
        <v>4</v>
      </c>
      <c r="M60" s="53">
        <f>+'[11]2 CUAUH '!$E34</f>
        <v>8</v>
      </c>
      <c r="N60" s="53">
        <f>+'[12]2 CUAUH '!$E34</f>
        <v>1</v>
      </c>
      <c r="O60" s="57">
        <f t="shared" si="36"/>
        <v>59</v>
      </c>
    </row>
    <row r="61" spans="1:15" ht="15.75" customHeight="1" x14ac:dyDescent="0.2">
      <c r="A61" s="104" t="s">
        <v>88</v>
      </c>
      <c r="B61" s="105"/>
      <c r="C61" s="53">
        <f>+'[1]2 CUAUH '!$E35</f>
        <v>2</v>
      </c>
      <c r="D61" s="53">
        <f>+'[2]2 CUAUH '!$E35</f>
        <v>0</v>
      </c>
      <c r="E61" s="53">
        <f>+'[3]2 CUAUH '!$E35</f>
        <v>0</v>
      </c>
      <c r="F61" s="53">
        <f>+'[4]2 CUAUH '!$E35</f>
        <v>0</v>
      </c>
      <c r="G61" s="53">
        <f>+'[5]2 CUAUH '!$E35</f>
        <v>3</v>
      </c>
      <c r="H61" s="53">
        <f>+'[6]2 CUAUH '!$E35</f>
        <v>3</v>
      </c>
      <c r="I61" s="53">
        <f>+'[7]2 CUAUH '!$E35</f>
        <v>1</v>
      </c>
      <c r="J61" s="53">
        <f>+'[8]2 CUAUH '!$E35</f>
        <v>3</v>
      </c>
      <c r="K61" s="53">
        <f>+'[9]2 CUAUH '!$E35</f>
        <v>3</v>
      </c>
      <c r="L61" s="53">
        <f>+'[10]2 CUAUH '!$E35</f>
        <v>3</v>
      </c>
      <c r="M61" s="53">
        <f>+'[11]2 CUAUH '!$E35</f>
        <v>3</v>
      </c>
      <c r="N61" s="53">
        <f>+'[12]2 CUAUH '!$E35</f>
        <v>4</v>
      </c>
      <c r="O61" s="57">
        <f t="shared" si="36"/>
        <v>25</v>
      </c>
    </row>
    <row r="62" spans="1:15" ht="15.75" customHeight="1" x14ac:dyDescent="0.2">
      <c r="A62" s="104" t="s">
        <v>89</v>
      </c>
      <c r="B62" s="105"/>
      <c r="C62" s="53">
        <f>+'[1]2 CUAUH '!$E36</f>
        <v>0</v>
      </c>
      <c r="D62" s="53">
        <f>+'[2]2 CUAUH '!$E36</f>
        <v>0</v>
      </c>
      <c r="E62" s="53">
        <f>+'[3]2 CUAUH '!$E36</f>
        <v>0</v>
      </c>
      <c r="F62" s="53">
        <f>+'[4]2 CUAUH '!$E36</f>
        <v>0</v>
      </c>
      <c r="G62" s="53">
        <f>+'[5]2 CUAUH '!$E36</f>
        <v>0</v>
      </c>
      <c r="H62" s="53">
        <f>+'[6]2 CUAUH '!$E36</f>
        <v>0</v>
      </c>
      <c r="I62" s="53">
        <f>+'[7]2 CUAUH '!$E36</f>
        <v>0</v>
      </c>
      <c r="J62" s="53">
        <f>+'[8]2 CUAUH '!$E36</f>
        <v>0</v>
      </c>
      <c r="K62" s="53">
        <f>+'[9]2 CUAUH '!$E36</f>
        <v>0</v>
      </c>
      <c r="L62" s="53">
        <f>+'[10]2 CUAUH '!$E36</f>
        <v>0</v>
      </c>
      <c r="M62" s="53">
        <f>+'[11]2 CUAUH '!$E36</f>
        <v>0</v>
      </c>
      <c r="N62" s="53">
        <f>+'[12]2 CUAUH '!$E36</f>
        <v>0</v>
      </c>
      <c r="O62" s="57">
        <f t="shared" si="36"/>
        <v>0</v>
      </c>
    </row>
    <row r="63" spans="1:15" ht="15.75" customHeight="1" x14ac:dyDescent="0.2">
      <c r="A63" s="104" t="s">
        <v>90</v>
      </c>
      <c r="B63" s="105"/>
      <c r="C63" s="53">
        <f>+'[1]2 CUAUH '!$E37</f>
        <v>0</v>
      </c>
      <c r="D63" s="53">
        <f>+'[2]2 CUAUH '!$E37</f>
        <v>0</v>
      </c>
      <c r="E63" s="53">
        <f>+'[3]2 CUAUH '!$E37</f>
        <v>0</v>
      </c>
      <c r="F63" s="53">
        <f>+'[4]2 CUAUH '!$E37</f>
        <v>0</v>
      </c>
      <c r="G63" s="53">
        <f>+'[5]2 CUAUH '!$E37</f>
        <v>0</v>
      </c>
      <c r="H63" s="53">
        <f>+'[6]2 CUAUH '!$E37</f>
        <v>0</v>
      </c>
      <c r="I63" s="53">
        <f>+'[7]2 CUAUH '!$E37</f>
        <v>0</v>
      </c>
      <c r="J63" s="53">
        <f>+'[8]2 CUAUH '!$E37</f>
        <v>0</v>
      </c>
      <c r="K63" s="53">
        <f>+'[9]2 CUAUH '!$E37</f>
        <v>0</v>
      </c>
      <c r="L63" s="53">
        <f>+'[10]2 CUAUH '!$E37</f>
        <v>0</v>
      </c>
      <c r="M63" s="53">
        <f>+'[11]2 CUAUH '!$E37</f>
        <v>0</v>
      </c>
      <c r="N63" s="53">
        <f>+'[12]2 CUAUH '!$E37</f>
        <v>0</v>
      </c>
      <c r="O63" s="57">
        <f t="shared" si="36"/>
        <v>0</v>
      </c>
    </row>
    <row r="64" spans="1:15" ht="31.5" customHeight="1" x14ac:dyDescent="0.2">
      <c r="A64" s="104" t="s">
        <v>91</v>
      </c>
      <c r="B64" s="105"/>
      <c r="C64" s="53">
        <f>+'[1]2 CUAUH '!$E38</f>
        <v>1</v>
      </c>
      <c r="D64" s="53">
        <f>+'[2]2 CUAUH '!$E38</f>
        <v>1</v>
      </c>
      <c r="E64" s="53">
        <f>+'[3]2 CUAUH '!$E38</f>
        <v>3</v>
      </c>
      <c r="F64" s="53">
        <f>+'[4]2 CUAUH '!$E38</f>
        <v>0</v>
      </c>
      <c r="G64" s="53">
        <f>+'[5]2 CUAUH '!$E38</f>
        <v>4</v>
      </c>
      <c r="H64" s="53">
        <f>+'[6]2 CUAUH '!$E38</f>
        <v>4</v>
      </c>
      <c r="I64" s="53">
        <f>+'[7]2 CUAUH '!$E38</f>
        <v>0</v>
      </c>
      <c r="J64" s="53">
        <f>+'[8]2 CUAUH '!$E38</f>
        <v>5</v>
      </c>
      <c r="K64" s="53">
        <f>+'[9]2 CUAUH '!$E38</f>
        <v>3</v>
      </c>
      <c r="L64" s="53">
        <f>+'[10]2 CUAUH '!$E38</f>
        <v>4</v>
      </c>
      <c r="M64" s="53">
        <f>+'[11]2 CUAUH '!$E38</f>
        <v>4</v>
      </c>
      <c r="N64" s="53">
        <f>+'[12]2 CUAUH '!$E38</f>
        <v>1</v>
      </c>
      <c r="O64" s="57">
        <f t="shared" si="36"/>
        <v>30</v>
      </c>
    </row>
    <row r="65" spans="1:15" ht="15.75" customHeight="1" x14ac:dyDescent="0.2">
      <c r="A65" s="104" t="s">
        <v>92</v>
      </c>
      <c r="B65" s="105"/>
      <c r="C65" s="53">
        <f>+'[1]2 CUAUH '!$E39</f>
        <v>6</v>
      </c>
      <c r="D65" s="53">
        <f>+'[2]2 CUAUH '!$E39</f>
        <v>1</v>
      </c>
      <c r="E65" s="53">
        <f>+'[3]2 CUAUH '!$E39</f>
        <v>6</v>
      </c>
      <c r="F65" s="53">
        <f>+'[4]2 CUAUH '!$E39</f>
        <v>5</v>
      </c>
      <c r="G65" s="53">
        <f>+'[5]2 CUAUH '!$E39</f>
        <v>5</v>
      </c>
      <c r="H65" s="53">
        <f>+'[6]2 CUAUH '!$E39</f>
        <v>4</v>
      </c>
      <c r="I65" s="53">
        <f>+'[7]2 CUAUH '!$E39</f>
        <v>3</v>
      </c>
      <c r="J65" s="53">
        <f>+'[8]2 CUAUH '!$E39</f>
        <v>3</v>
      </c>
      <c r="K65" s="53">
        <f>+'[9]2 CUAUH '!$E39</f>
        <v>2</v>
      </c>
      <c r="L65" s="53">
        <f>+'[10]2 CUAUH '!$E39</f>
        <v>1</v>
      </c>
      <c r="M65" s="53">
        <f>+'[11]2 CUAUH '!$E39</f>
        <v>5</v>
      </c>
      <c r="N65" s="53">
        <f>+'[12]2 CUAUH '!$E39</f>
        <v>3</v>
      </c>
      <c r="O65" s="57">
        <f t="shared" si="36"/>
        <v>44</v>
      </c>
    </row>
    <row r="66" spans="1:15" ht="15.75" customHeight="1" x14ac:dyDescent="0.2">
      <c r="A66" s="104" t="s">
        <v>93</v>
      </c>
      <c r="B66" s="105"/>
      <c r="C66" s="53">
        <f>+'[1]2 CUAUH '!$E40</f>
        <v>7</v>
      </c>
      <c r="D66" s="53">
        <f>+'[2]2 CUAUH '!$E40</f>
        <v>2</v>
      </c>
      <c r="E66" s="53">
        <f>+'[3]2 CUAUH '!$E40</f>
        <v>3</v>
      </c>
      <c r="F66" s="53">
        <f>+'[4]2 CUAUH '!$E40</f>
        <v>3</v>
      </c>
      <c r="G66" s="53">
        <f>+'[5]2 CUAUH '!$E40</f>
        <v>1</v>
      </c>
      <c r="H66" s="53">
        <f>+'[6]2 CUAUH '!$E40</f>
        <v>1</v>
      </c>
      <c r="I66" s="53">
        <f>+'[7]2 CUAUH '!$E40</f>
        <v>0</v>
      </c>
      <c r="J66" s="53">
        <f>+'[8]2 CUAUH '!$E40</f>
        <v>1</v>
      </c>
      <c r="K66" s="53">
        <f>+'[9]2 CUAUH '!$E40</f>
        <v>3</v>
      </c>
      <c r="L66" s="53">
        <f>+'[10]2 CUAUH '!$E40</f>
        <v>4</v>
      </c>
      <c r="M66" s="53">
        <f>+'[11]2 CUAUH '!$E40</f>
        <v>2</v>
      </c>
      <c r="N66" s="53">
        <f>+'[12]2 CUAUH '!$E40</f>
        <v>2</v>
      </c>
      <c r="O66" s="57">
        <f t="shared" si="36"/>
        <v>29</v>
      </c>
    </row>
    <row r="67" spans="1:15" ht="15" customHeight="1" x14ac:dyDescent="0.2">
      <c r="A67" s="108" t="s">
        <v>25</v>
      </c>
      <c r="B67" s="109"/>
      <c r="C67" s="54">
        <f>+'[1]2 CUAUH '!$E41</f>
        <v>5</v>
      </c>
      <c r="D67" s="54">
        <f>+'[2]2 CUAUH '!$E41</f>
        <v>0</v>
      </c>
      <c r="E67" s="54">
        <f>+'[3]2 CUAUH '!$E41</f>
        <v>1</v>
      </c>
      <c r="F67" s="54">
        <f>+'[4]2 CUAUH '!$E41</f>
        <v>2</v>
      </c>
      <c r="G67" s="54">
        <f>+'[5]2 CUAUH '!$E41</f>
        <v>0</v>
      </c>
      <c r="H67" s="54">
        <f>+'[6]2 CUAUH '!$E41</f>
        <v>1</v>
      </c>
      <c r="I67" s="54">
        <f>+'[7]2 CUAUH '!$E41</f>
        <v>0</v>
      </c>
      <c r="J67" s="54">
        <f>+'[8]2 CUAUH '!$E41</f>
        <v>1</v>
      </c>
      <c r="K67" s="54">
        <f>+'[9]2 CUAUH '!$E41</f>
        <v>3</v>
      </c>
      <c r="L67" s="54">
        <f>+'[10]2 CUAUH '!$E41</f>
        <v>2</v>
      </c>
      <c r="M67" s="54">
        <f>+'[11]2 CUAUH '!$E41</f>
        <v>2</v>
      </c>
      <c r="N67" s="54">
        <f>+'[12]2 CUAUH '!$E41</f>
        <v>1</v>
      </c>
      <c r="O67" s="57">
        <f t="shared" si="36"/>
        <v>18</v>
      </c>
    </row>
    <row r="68" spans="1:15" ht="15" customHeight="1" x14ac:dyDescent="0.2">
      <c r="A68" s="108" t="s">
        <v>26</v>
      </c>
      <c r="B68" s="109"/>
      <c r="C68" s="54">
        <f>+'[1]2 CUAUH '!$E42</f>
        <v>1</v>
      </c>
      <c r="D68" s="54">
        <f>+'[2]2 CUAUH '!$E42</f>
        <v>1</v>
      </c>
      <c r="E68" s="54">
        <f>+'[3]2 CUAUH '!$E42</f>
        <v>2</v>
      </c>
      <c r="F68" s="54">
        <f>+'[4]2 CUAUH '!$E42</f>
        <v>1</v>
      </c>
      <c r="G68" s="54">
        <f>+'[5]2 CUAUH '!$E42</f>
        <v>1</v>
      </c>
      <c r="H68" s="54">
        <f>+'[6]2 CUAUH '!$E42</f>
        <v>0</v>
      </c>
      <c r="I68" s="54">
        <f>+'[7]2 CUAUH '!$E42</f>
        <v>0</v>
      </c>
      <c r="J68" s="54">
        <f>+'[8]2 CUAUH '!$E42</f>
        <v>0</v>
      </c>
      <c r="K68" s="54">
        <f>+'[9]2 CUAUH '!$E42</f>
        <v>0</v>
      </c>
      <c r="L68" s="54">
        <f>+'[10]2 CUAUH '!$E42</f>
        <v>0</v>
      </c>
      <c r="M68" s="54">
        <f>+'[11]2 CUAUH '!$E42</f>
        <v>0</v>
      </c>
      <c r="N68" s="54">
        <f>+'[12]2 CUAUH '!$E42</f>
        <v>1</v>
      </c>
      <c r="O68" s="57">
        <f t="shared" si="36"/>
        <v>7</v>
      </c>
    </row>
    <row r="69" spans="1:15" ht="15" customHeight="1" x14ac:dyDescent="0.2">
      <c r="A69" s="108" t="s">
        <v>27</v>
      </c>
      <c r="B69" s="109"/>
      <c r="C69" s="54">
        <f>+'[1]2 CUAUH '!$E43</f>
        <v>1</v>
      </c>
      <c r="D69" s="54">
        <f>+'[2]2 CUAUH '!$E43</f>
        <v>1</v>
      </c>
      <c r="E69" s="54">
        <f>+'[3]2 CUAUH '!$E43</f>
        <v>0</v>
      </c>
      <c r="F69" s="54">
        <f>+'[4]2 CUAUH '!$E43</f>
        <v>0</v>
      </c>
      <c r="G69" s="54">
        <f>+'[5]2 CUAUH '!$E43</f>
        <v>0</v>
      </c>
      <c r="H69" s="54">
        <f>+'[6]2 CUAUH '!$E43</f>
        <v>0</v>
      </c>
      <c r="I69" s="54">
        <f>+'[7]2 CUAUH '!$E43</f>
        <v>0</v>
      </c>
      <c r="J69" s="54">
        <f>+'[8]2 CUAUH '!$E43</f>
        <v>0</v>
      </c>
      <c r="K69" s="54">
        <f>+'[9]2 CUAUH '!$E43</f>
        <v>0</v>
      </c>
      <c r="L69" s="54">
        <f>+'[10]2 CUAUH '!$E43</f>
        <v>2</v>
      </c>
      <c r="M69" s="54">
        <f>+'[11]2 CUAUH '!$E43</f>
        <v>0</v>
      </c>
      <c r="N69" s="54">
        <f>+'[12]2 CUAUH '!$E43</f>
        <v>0</v>
      </c>
      <c r="O69" s="57">
        <f t="shared" si="36"/>
        <v>4</v>
      </c>
    </row>
    <row r="70" spans="1:15" ht="15.75" customHeight="1" x14ac:dyDescent="0.2">
      <c r="A70" s="104" t="s">
        <v>94</v>
      </c>
      <c r="B70" s="105"/>
      <c r="C70" s="53">
        <f>+'[1]2 CUAUH '!$E44</f>
        <v>4</v>
      </c>
      <c r="D70" s="53">
        <f>+'[2]2 CUAUH '!$E44</f>
        <v>0</v>
      </c>
      <c r="E70" s="53">
        <f>+'[3]2 CUAUH '!$E44</f>
        <v>7</v>
      </c>
      <c r="F70" s="53">
        <f>+'[4]2 CUAUH '!$E44</f>
        <v>2</v>
      </c>
      <c r="G70" s="53">
        <f>+'[5]2 CUAUH '!$E44</f>
        <v>3</v>
      </c>
      <c r="H70" s="53">
        <f>+'[6]2 CUAUH '!$E44</f>
        <v>2</v>
      </c>
      <c r="I70" s="53">
        <f>+'[7]2 CUAUH '!$E44</f>
        <v>2</v>
      </c>
      <c r="J70" s="53">
        <f>+'[8]2 CUAUH '!$E44</f>
        <v>2</v>
      </c>
      <c r="K70" s="53">
        <f>+'[9]2 CUAUH '!$E44</f>
        <v>1</v>
      </c>
      <c r="L70" s="53">
        <f>+'[10]2 CUAUH '!$E44</f>
        <v>6</v>
      </c>
      <c r="M70" s="53">
        <f>+'[11]2 CUAUH '!$E44</f>
        <v>1</v>
      </c>
      <c r="N70" s="53">
        <f>+'[12]2 CUAUH '!$E44</f>
        <v>0</v>
      </c>
      <c r="O70" s="57">
        <f t="shared" si="36"/>
        <v>30</v>
      </c>
    </row>
    <row r="71" spans="1:15" ht="15.75" customHeight="1" x14ac:dyDescent="0.2">
      <c r="A71" s="104" t="s">
        <v>95</v>
      </c>
      <c r="B71" s="105"/>
      <c r="C71" s="53">
        <f>+'[1]2 CUAUH '!$E45</f>
        <v>0</v>
      </c>
      <c r="D71" s="53">
        <f>+'[2]2 CUAUH '!$E45</f>
        <v>0</v>
      </c>
      <c r="E71" s="53">
        <f>+'[3]2 CUAUH '!$E45</f>
        <v>1</v>
      </c>
      <c r="F71" s="53">
        <f>+'[4]2 CUAUH '!$E45</f>
        <v>1</v>
      </c>
      <c r="G71" s="53">
        <f>+'[5]2 CUAUH '!$E45</f>
        <v>3</v>
      </c>
      <c r="H71" s="53">
        <f>+'[6]2 CUAUH '!$E45</f>
        <v>1</v>
      </c>
      <c r="I71" s="53">
        <f>+'[7]2 CUAUH '!$E45</f>
        <v>1</v>
      </c>
      <c r="J71" s="53">
        <f>+'[8]2 CUAUH '!$E45</f>
        <v>1</v>
      </c>
      <c r="K71" s="53">
        <f>+'[9]2 CUAUH '!$E45</f>
        <v>0</v>
      </c>
      <c r="L71" s="53">
        <f>+'[10]2 CUAUH '!$E45</f>
        <v>2</v>
      </c>
      <c r="M71" s="53">
        <f>+'[11]2 CUAUH '!$E45</f>
        <v>0</v>
      </c>
      <c r="N71" s="53">
        <f>+'[12]2 CUAUH '!$E45</f>
        <v>0</v>
      </c>
      <c r="O71" s="57">
        <f t="shared" si="36"/>
        <v>10</v>
      </c>
    </row>
    <row r="72" spans="1:15" ht="15" customHeight="1" x14ac:dyDescent="0.2">
      <c r="A72" s="108" t="s">
        <v>96</v>
      </c>
      <c r="B72" s="109"/>
      <c r="C72" s="54">
        <f>+'[1]2 CUAUH '!$E46</f>
        <v>0</v>
      </c>
      <c r="D72" s="54">
        <f>+'[2]2 CUAUH '!$E46</f>
        <v>0</v>
      </c>
      <c r="E72" s="54">
        <f>+'[3]2 CUAUH '!$E46</f>
        <v>0</v>
      </c>
      <c r="F72" s="54">
        <f>+'[4]2 CUAUH '!$E46</f>
        <v>1</v>
      </c>
      <c r="G72" s="54">
        <f>+'[5]2 CUAUH '!$E46</f>
        <v>3</v>
      </c>
      <c r="H72" s="54">
        <f>+'[6]2 CUAUH '!$E46</f>
        <v>1</v>
      </c>
      <c r="I72" s="54">
        <f>+'[7]2 CUAUH '!$E46</f>
        <v>1</v>
      </c>
      <c r="J72" s="54">
        <f>+'[8]2 CUAUH '!$E46</f>
        <v>0</v>
      </c>
      <c r="K72" s="54">
        <f>+'[9]2 CUAUH '!$E46</f>
        <v>0</v>
      </c>
      <c r="L72" s="54">
        <f>+'[10]2 CUAUH '!$E46</f>
        <v>1</v>
      </c>
      <c r="M72" s="54">
        <f>+'[11]2 CUAUH '!$E46</f>
        <v>0</v>
      </c>
      <c r="N72" s="54">
        <f>+'[12]2 CUAUH '!$E46</f>
        <v>0</v>
      </c>
      <c r="O72" s="57">
        <f t="shared" si="36"/>
        <v>7</v>
      </c>
    </row>
    <row r="73" spans="1:15" ht="15" customHeight="1" x14ac:dyDescent="0.2">
      <c r="A73" s="108" t="s">
        <v>97</v>
      </c>
      <c r="B73" s="109"/>
      <c r="C73" s="54">
        <f>+'[1]2 CUAUH '!$E47</f>
        <v>0</v>
      </c>
      <c r="D73" s="54">
        <f>+'[2]2 CUAUH '!$E47</f>
        <v>0</v>
      </c>
      <c r="E73" s="54">
        <f>+'[3]2 CUAUH '!$E47</f>
        <v>1</v>
      </c>
      <c r="F73" s="54">
        <f>+'[4]2 CUAUH '!$E47</f>
        <v>0</v>
      </c>
      <c r="G73" s="54">
        <f>+'[5]2 CUAUH '!$E47</f>
        <v>0</v>
      </c>
      <c r="H73" s="54">
        <f>+'[6]2 CUAUH '!$E47</f>
        <v>0</v>
      </c>
      <c r="I73" s="54">
        <f>+'[7]2 CUAUH '!$E47</f>
        <v>0</v>
      </c>
      <c r="J73" s="54">
        <f>+'[8]2 CUAUH '!$E47</f>
        <v>1</v>
      </c>
      <c r="K73" s="54">
        <f>+'[9]2 CUAUH '!$E47</f>
        <v>0</v>
      </c>
      <c r="L73" s="54">
        <f>+'[10]2 CUAUH '!$E47</f>
        <v>1</v>
      </c>
      <c r="M73" s="54">
        <f>+'[11]2 CUAUH '!$E47</f>
        <v>0</v>
      </c>
      <c r="N73" s="54">
        <f>+'[12]2 CUAUH '!$E47</f>
        <v>0</v>
      </c>
      <c r="O73" s="57">
        <f t="shared" si="36"/>
        <v>3</v>
      </c>
    </row>
    <row r="74" spans="1:15" ht="15.75" customHeight="1" x14ac:dyDescent="0.2">
      <c r="A74" s="104" t="s">
        <v>98</v>
      </c>
      <c r="B74" s="105"/>
      <c r="C74" s="53">
        <f>+'[1]2 CUAUH '!$E48</f>
        <v>1</v>
      </c>
      <c r="D74" s="53">
        <f>+'[2]2 CUAUH '!$E48</f>
        <v>0</v>
      </c>
      <c r="E74" s="53">
        <f>+'[3]2 CUAUH '!$E48</f>
        <v>0</v>
      </c>
      <c r="F74" s="53">
        <f>+'[4]2 CUAUH '!$E48</f>
        <v>0</v>
      </c>
      <c r="G74" s="53">
        <f>+'[5]2 CUAUH '!$E48</f>
        <v>0</v>
      </c>
      <c r="H74" s="53">
        <f>+'[6]2 CUAUH '!$E48</f>
        <v>1</v>
      </c>
      <c r="I74" s="53">
        <f>+'[7]2 CUAUH '!$E48</f>
        <v>0</v>
      </c>
      <c r="J74" s="53">
        <f>+'[8]2 CUAUH '!$E48</f>
        <v>0</v>
      </c>
      <c r="K74" s="53">
        <f>+'[9]2 CUAUH '!$E48</f>
        <v>1</v>
      </c>
      <c r="L74" s="53">
        <f>+'[10]2 CUAUH '!$E48</f>
        <v>0</v>
      </c>
      <c r="M74" s="53">
        <f>+'[11]2 CUAUH '!$E48</f>
        <v>1</v>
      </c>
      <c r="N74" s="53">
        <f>+'[12]2 CUAUH '!$E48</f>
        <v>1</v>
      </c>
      <c r="O74" s="57">
        <f t="shared" si="36"/>
        <v>5</v>
      </c>
    </row>
    <row r="75" spans="1:15" ht="15.75" customHeight="1" x14ac:dyDescent="0.2">
      <c r="A75" s="104" t="s">
        <v>99</v>
      </c>
      <c r="B75" s="105"/>
      <c r="C75" s="53">
        <f>+'[1]2 CUAUH '!$E49</f>
        <v>1</v>
      </c>
      <c r="D75" s="53">
        <f>+'[2]2 CUAUH '!$E49</f>
        <v>0</v>
      </c>
      <c r="E75" s="53">
        <f>+'[3]2 CUAUH '!$E49</f>
        <v>1</v>
      </c>
      <c r="F75" s="53">
        <f>+'[4]2 CUAUH '!$E49</f>
        <v>1</v>
      </c>
      <c r="G75" s="53">
        <f>+'[5]2 CUAUH '!$E49</f>
        <v>0</v>
      </c>
      <c r="H75" s="53">
        <f>+'[6]2 CUAUH '!$E49</f>
        <v>3</v>
      </c>
      <c r="I75" s="53">
        <f>+'[7]2 CUAUH '!$E49</f>
        <v>2</v>
      </c>
      <c r="J75" s="53">
        <f>+'[8]2 CUAUH '!$E49</f>
        <v>1</v>
      </c>
      <c r="K75" s="53">
        <f>+'[9]2 CUAUH '!$E49</f>
        <v>1</v>
      </c>
      <c r="L75" s="53">
        <f>+'[10]2 CUAUH '!$E49</f>
        <v>4</v>
      </c>
      <c r="M75" s="53">
        <f>+'[11]2 CUAUH '!$E49</f>
        <v>3</v>
      </c>
      <c r="N75" s="53">
        <f>+'[12]2 CUAUH '!$E49</f>
        <v>0</v>
      </c>
      <c r="O75" s="57">
        <f t="shared" si="36"/>
        <v>17</v>
      </c>
    </row>
    <row r="76" spans="1:15" ht="15.75" customHeight="1" x14ac:dyDescent="0.2">
      <c r="A76" s="104" t="s">
        <v>100</v>
      </c>
      <c r="B76" s="105"/>
      <c r="C76" s="53">
        <f>+'[1]2 CUAUH '!$E50</f>
        <v>124</v>
      </c>
      <c r="D76" s="53">
        <f>+'[2]2 CUAUH '!$E50</f>
        <v>116</v>
      </c>
      <c r="E76" s="53">
        <f>+'[3]2 CUAUH '!$E50</f>
        <v>91</v>
      </c>
      <c r="F76" s="53">
        <f>+'[4]2 CUAUH '!$E50</f>
        <v>115</v>
      </c>
      <c r="G76" s="53">
        <f>+'[5]2 CUAUH '!$E50</f>
        <v>156</v>
      </c>
      <c r="H76" s="53">
        <f>+'[6]2 CUAUH '!$E50</f>
        <v>155</v>
      </c>
      <c r="I76" s="53">
        <f>+'[7]2 CUAUH '!$E50</f>
        <v>55</v>
      </c>
      <c r="J76" s="53">
        <f>+'[8]2 CUAUH '!$E50</f>
        <v>62</v>
      </c>
      <c r="K76" s="53">
        <f>+'[9]2 CUAUH '!$E50</f>
        <v>107</v>
      </c>
      <c r="L76" s="53">
        <f>+'[10]2 CUAUH '!$E50</f>
        <v>125</v>
      </c>
      <c r="M76" s="53">
        <f>+'[11]2 CUAUH '!$E50</f>
        <v>113</v>
      </c>
      <c r="N76" s="53">
        <f>+'[12]2 CUAUH '!$E50</f>
        <v>99</v>
      </c>
      <c r="O76" s="57">
        <f t="shared" si="36"/>
        <v>1318</v>
      </c>
    </row>
    <row r="77" spans="1:15" ht="31.5" customHeight="1" thickBot="1" x14ac:dyDescent="0.25">
      <c r="A77" s="110" t="s">
        <v>101</v>
      </c>
      <c r="B77" s="111"/>
      <c r="C77" s="59">
        <f>+'[1]2 CUAUH '!$E51</f>
        <v>0</v>
      </c>
      <c r="D77" s="59">
        <f>+'[2]2 CUAUH '!$E51</f>
        <v>0</v>
      </c>
      <c r="E77" s="59">
        <f>+'[3]2 CUAUH '!$E51</f>
        <v>0</v>
      </c>
      <c r="F77" s="59">
        <f>+'[4]2 CUAUH '!$E51</f>
        <v>0</v>
      </c>
      <c r="G77" s="59">
        <f>+'[5]2 CUAUH '!$E51</f>
        <v>0</v>
      </c>
      <c r="H77" s="59">
        <f>+'[6]2 CUAUH '!$E51</f>
        <v>0</v>
      </c>
      <c r="I77" s="59">
        <f>+'[7]2 CUAUH '!$E51</f>
        <v>0</v>
      </c>
      <c r="J77" s="59">
        <f>+'[8]2 CUAUH '!$E51</f>
        <v>0</v>
      </c>
      <c r="K77" s="59">
        <f>+'[9]2 CUAUH '!$E51</f>
        <v>0</v>
      </c>
      <c r="L77" s="59">
        <f>+'[10]2 CUAUH '!$E51</f>
        <v>0</v>
      </c>
      <c r="M77" s="59">
        <f>+'[11]2 CUAUH '!$E51</f>
        <v>0</v>
      </c>
      <c r="N77" s="59">
        <f>+'[12]2 CUAUH '!$E51</f>
        <v>0</v>
      </c>
      <c r="O77" s="60">
        <f t="shared" si="36"/>
        <v>0</v>
      </c>
    </row>
    <row r="78" spans="1:15" ht="14.2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thickBo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27.75" customHeight="1" x14ac:dyDescent="0.2">
      <c r="A80" s="106" t="s">
        <v>50</v>
      </c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17"/>
    </row>
    <row r="81" spans="1:15" ht="18" x14ac:dyDescent="0.2">
      <c r="A81" s="118" t="s">
        <v>56</v>
      </c>
      <c r="B81" s="113"/>
      <c r="C81" s="52" t="s">
        <v>57</v>
      </c>
      <c r="D81" s="52" t="s">
        <v>58</v>
      </c>
      <c r="E81" s="52" t="s">
        <v>59</v>
      </c>
      <c r="F81" s="52" t="s">
        <v>60</v>
      </c>
      <c r="G81" s="52" t="s">
        <v>61</v>
      </c>
      <c r="H81" s="52" t="s">
        <v>62</v>
      </c>
      <c r="I81" s="52" t="s">
        <v>63</v>
      </c>
      <c r="J81" s="52" t="s">
        <v>64</v>
      </c>
      <c r="K81" s="52" t="s">
        <v>65</v>
      </c>
      <c r="L81" s="52" t="s">
        <v>66</v>
      </c>
      <c r="M81" s="52" t="s">
        <v>67</v>
      </c>
      <c r="N81" s="52" t="s">
        <v>68</v>
      </c>
      <c r="O81" s="70" t="s">
        <v>69</v>
      </c>
    </row>
    <row r="82" spans="1:15" ht="15.75" customHeight="1" x14ac:dyDescent="0.2">
      <c r="A82" s="104" t="s">
        <v>70</v>
      </c>
      <c r="B82" s="105"/>
      <c r="C82" s="16">
        <f>+'[1]2 CUAUH '!$F6</f>
        <v>0</v>
      </c>
      <c r="D82" s="16">
        <f>+'[2]2 CUAUH '!$F6</f>
        <v>0</v>
      </c>
      <c r="E82" s="16">
        <f>+'[3]2 CUAUH '!$F6</f>
        <v>0</v>
      </c>
      <c r="F82" s="16">
        <f>+'[4]2 CUAUH '!$F6</f>
        <v>0</v>
      </c>
      <c r="G82" s="16">
        <f>+'[5]2 CUAUH '!$F6</f>
        <v>0</v>
      </c>
      <c r="H82" s="16">
        <f>+'[6]2 CUAUH '!$F6</f>
        <v>0</v>
      </c>
      <c r="I82" s="16">
        <f>+'[7]2 CUAUH '!$F6</f>
        <v>0</v>
      </c>
      <c r="J82" s="16">
        <f>+'[8]2 CUAUH '!$F6</f>
        <v>0</v>
      </c>
      <c r="K82" s="16">
        <f>+'[9]2 CUAUH '!$F6</f>
        <v>0</v>
      </c>
      <c r="L82" s="16">
        <f>+'[10]2 CUAUH '!$F6</f>
        <v>0</v>
      </c>
      <c r="M82" s="16">
        <f>+'[11]2 CUAUH '!$F6</f>
        <v>0</v>
      </c>
      <c r="N82" s="16">
        <f>+'[12]2 CUAUH '!$F6</f>
        <v>0</v>
      </c>
      <c r="O82" s="57">
        <f>SUM(C82:N82)</f>
        <v>0</v>
      </c>
    </row>
    <row r="83" spans="1:15" ht="15.75" customHeight="1" x14ac:dyDescent="0.2">
      <c r="A83" s="104" t="s">
        <v>71</v>
      </c>
      <c r="B83" s="105"/>
      <c r="C83" s="16">
        <f>+'[1]2 CUAUH '!$F9</f>
        <v>0</v>
      </c>
      <c r="D83" s="16">
        <f>+'[2]2 CUAUH '!$F9</f>
        <v>0</v>
      </c>
      <c r="E83" s="16">
        <f>+'[3]2 CUAUH '!$F9</f>
        <v>0</v>
      </c>
      <c r="F83" s="16">
        <f>+'[4]2 CUAUH '!$F9</f>
        <v>0</v>
      </c>
      <c r="G83" s="16">
        <f>+'[5]2 CUAUH '!$F9</f>
        <v>0</v>
      </c>
      <c r="H83" s="16">
        <f>+'[6]2 CUAUH '!$F9</f>
        <v>0</v>
      </c>
      <c r="I83" s="16">
        <f>+'[7]2 CUAUH '!$F9</f>
        <v>0</v>
      </c>
      <c r="J83" s="16">
        <f>+'[8]2 CUAUH '!$F9</f>
        <v>0</v>
      </c>
      <c r="K83" s="16">
        <f>+'[9]2 CUAUH '!$F9</f>
        <v>0</v>
      </c>
      <c r="L83" s="16">
        <f>+'[10]2 CUAUH '!$F9</f>
        <v>0</v>
      </c>
      <c r="M83" s="16">
        <f>+'[11]2 CUAUH '!$F9</f>
        <v>0</v>
      </c>
      <c r="N83" s="16">
        <f>+'[12]2 CUAUH '!$F9</f>
        <v>0</v>
      </c>
      <c r="O83" s="57">
        <f t="shared" ref="O83:O116" si="37">SUM(C83:N83)</f>
        <v>0</v>
      </c>
    </row>
    <row r="84" spans="1:15" ht="15.75" customHeight="1" x14ac:dyDescent="0.2">
      <c r="A84" s="104" t="s">
        <v>76</v>
      </c>
      <c r="B84" s="105"/>
      <c r="C84" s="16">
        <f>+'[1]2 CUAUH '!$F19</f>
        <v>0</v>
      </c>
      <c r="D84" s="16">
        <f>+'[2]2 CUAUH '!$F19</f>
        <v>0</v>
      </c>
      <c r="E84" s="16">
        <f>+'[3]2 CUAUH '!$F19</f>
        <v>0</v>
      </c>
      <c r="F84" s="16">
        <f>+'[4]2 CUAUH '!$F19</f>
        <v>0</v>
      </c>
      <c r="G84" s="16">
        <f>+'[5]2 CUAUH '!$F19</f>
        <v>0</v>
      </c>
      <c r="H84" s="16">
        <f>+'[6]2 CUAUH '!$F19</f>
        <v>0</v>
      </c>
      <c r="I84" s="16">
        <f>+'[7]2 CUAUH '!$F19</f>
        <v>0</v>
      </c>
      <c r="J84" s="16">
        <f>+'[8]2 CUAUH '!$F19</f>
        <v>0</v>
      </c>
      <c r="K84" s="16">
        <f>+'[9]2 CUAUH '!$F19</f>
        <v>1</v>
      </c>
      <c r="L84" s="16">
        <f>+'[10]2 CUAUH '!$F19</f>
        <v>2</v>
      </c>
      <c r="M84" s="16">
        <f>+'[11]2 CUAUH '!$F19</f>
        <v>0</v>
      </c>
      <c r="N84" s="16">
        <f>+'[12]2 CUAUH '!$F19</f>
        <v>0</v>
      </c>
      <c r="O84" s="57">
        <f t="shared" si="37"/>
        <v>3</v>
      </c>
    </row>
    <row r="85" spans="1:15" ht="15.75" customHeight="1" x14ac:dyDescent="0.2">
      <c r="A85" s="104" t="s">
        <v>72</v>
      </c>
      <c r="B85" s="105"/>
      <c r="C85" s="53">
        <f>+'[1]2 CUAUH '!$F20</f>
        <v>0</v>
      </c>
      <c r="D85" s="53">
        <f>+'[2]2 CUAUH '!$F20</f>
        <v>0</v>
      </c>
      <c r="E85" s="53">
        <f>+'[3]2 CUAUH '!$F20</f>
        <v>1</v>
      </c>
      <c r="F85" s="53">
        <f>+'[4]2 CUAUH '!$F20</f>
        <v>1</v>
      </c>
      <c r="G85" s="53">
        <f>+'[5]2 CUAUH '!$F20</f>
        <v>3</v>
      </c>
      <c r="H85" s="53">
        <f>+'[6]2 CUAUH '!$F20</f>
        <v>4</v>
      </c>
      <c r="I85" s="53">
        <f>+'[7]2 CUAUH '!$F20</f>
        <v>1</v>
      </c>
      <c r="J85" s="53">
        <f>+'[8]2 CUAUH '!$F20</f>
        <v>1</v>
      </c>
      <c r="K85" s="53">
        <f>+'[9]2 CUAUH '!$F20</f>
        <v>1</v>
      </c>
      <c r="L85" s="53">
        <f>+'[10]2 CUAUH '!$F20</f>
        <v>5</v>
      </c>
      <c r="M85" s="53">
        <f>+'[11]2 CUAUH '!$F20</f>
        <v>0</v>
      </c>
      <c r="N85" s="53">
        <f>+'[12]2 CUAUH '!$F20</f>
        <v>0</v>
      </c>
      <c r="O85" s="57">
        <f t="shared" si="37"/>
        <v>17</v>
      </c>
    </row>
    <row r="86" spans="1:15" ht="15.75" customHeight="1" x14ac:dyDescent="0.2">
      <c r="A86" s="104" t="s">
        <v>77</v>
      </c>
      <c r="B86" s="105"/>
      <c r="C86" s="53">
        <f>+'[1]2 CUAUH '!$F21</f>
        <v>0</v>
      </c>
      <c r="D86" s="53">
        <f>+'[2]2 CUAUH '!$F21</f>
        <v>0</v>
      </c>
      <c r="E86" s="53">
        <f>+'[3]2 CUAUH '!$F21</f>
        <v>0</v>
      </c>
      <c r="F86" s="53">
        <f>+'[4]2 CUAUH '!$F21</f>
        <v>0</v>
      </c>
      <c r="G86" s="53">
        <f>+'[5]2 CUAUH '!$F21</f>
        <v>0</v>
      </c>
      <c r="H86" s="53">
        <f>+'[6]2 CUAUH '!$F21</f>
        <v>0</v>
      </c>
      <c r="I86" s="53">
        <f>+'[7]2 CUAUH '!$F21</f>
        <v>0</v>
      </c>
      <c r="J86" s="53">
        <f>+'[8]2 CUAUH '!$F21</f>
        <v>0</v>
      </c>
      <c r="K86" s="53">
        <f>+'[9]2 CUAUH '!$F21</f>
        <v>0</v>
      </c>
      <c r="L86" s="53">
        <f>+'[10]2 CUAUH '!$F21</f>
        <v>0</v>
      </c>
      <c r="M86" s="53">
        <f>+'[11]2 CUAUH '!$F21</f>
        <v>0</v>
      </c>
      <c r="N86" s="53">
        <f>+'[12]2 CUAUH '!$F21</f>
        <v>0</v>
      </c>
      <c r="O86" s="57">
        <f t="shared" si="37"/>
        <v>0</v>
      </c>
    </row>
    <row r="87" spans="1:15" ht="15.75" customHeight="1" x14ac:dyDescent="0.2">
      <c r="A87" s="104" t="s">
        <v>73</v>
      </c>
      <c r="B87" s="105"/>
      <c r="C87" s="53">
        <f>+'[1]2 CUAUH '!$F22</f>
        <v>0</v>
      </c>
      <c r="D87" s="53">
        <f>+'[2]2 CUAUH '!$F22</f>
        <v>0</v>
      </c>
      <c r="E87" s="53">
        <f>+'[3]2 CUAUH '!$F22</f>
        <v>0</v>
      </c>
      <c r="F87" s="53">
        <f>+'[4]2 CUAUH '!$F22</f>
        <v>0</v>
      </c>
      <c r="G87" s="53">
        <f>+'[5]2 CUAUH '!$F22</f>
        <v>0</v>
      </c>
      <c r="H87" s="53">
        <f>+'[6]2 CUAUH '!$F22</f>
        <v>0</v>
      </c>
      <c r="I87" s="53">
        <f>+'[7]2 CUAUH '!$F22</f>
        <v>0</v>
      </c>
      <c r="J87" s="53">
        <f>+'[8]2 CUAUH '!$F22</f>
        <v>0</v>
      </c>
      <c r="K87" s="53">
        <f>+'[9]2 CUAUH '!$F22</f>
        <v>0</v>
      </c>
      <c r="L87" s="53">
        <f>+'[10]2 CUAUH '!$F22</f>
        <v>0</v>
      </c>
      <c r="M87" s="53">
        <f>+'[11]2 CUAUH '!$F22</f>
        <v>0</v>
      </c>
      <c r="N87" s="53">
        <f>+'[12]2 CUAUH '!$F22</f>
        <v>0</v>
      </c>
      <c r="O87" s="57">
        <f t="shared" si="37"/>
        <v>0</v>
      </c>
    </row>
    <row r="88" spans="1:15" ht="15.75" customHeight="1" x14ac:dyDescent="0.2">
      <c r="A88" s="104" t="s">
        <v>74</v>
      </c>
      <c r="B88" s="105"/>
      <c r="C88" s="53">
        <f>+'[1]2 CUAUH '!$F23</f>
        <v>0</v>
      </c>
      <c r="D88" s="53">
        <f>+'[2]2 CUAUH '!$F23</f>
        <v>0</v>
      </c>
      <c r="E88" s="53">
        <f>+'[3]2 CUAUH '!$F23</f>
        <v>0</v>
      </c>
      <c r="F88" s="53">
        <f>+'[4]2 CUAUH '!$F23</f>
        <v>0</v>
      </c>
      <c r="G88" s="53">
        <f>+'[5]2 CUAUH '!$F23</f>
        <v>0</v>
      </c>
      <c r="H88" s="53">
        <f>+'[6]2 CUAUH '!$F23</f>
        <v>0</v>
      </c>
      <c r="I88" s="53">
        <f>+'[7]2 CUAUH '!$F23</f>
        <v>0</v>
      </c>
      <c r="J88" s="53">
        <f>+'[8]2 CUAUH '!$F23</f>
        <v>0</v>
      </c>
      <c r="K88" s="53">
        <f>+'[9]2 CUAUH '!$F23</f>
        <v>0</v>
      </c>
      <c r="L88" s="53">
        <f>+'[10]2 CUAUH '!$F23</f>
        <v>0</v>
      </c>
      <c r="M88" s="53">
        <f>+'[11]2 CUAUH '!$F23</f>
        <v>0</v>
      </c>
      <c r="N88" s="53">
        <f>+'[12]2 CUAUH '!$F23</f>
        <v>0</v>
      </c>
      <c r="O88" s="57">
        <f t="shared" si="37"/>
        <v>0</v>
      </c>
    </row>
    <row r="89" spans="1:15" ht="15.75" customHeight="1" x14ac:dyDescent="0.2">
      <c r="A89" s="104" t="s">
        <v>75</v>
      </c>
      <c r="B89" s="105"/>
      <c r="C89" s="53">
        <f>+'[1]2 CUAUH '!$F24</f>
        <v>0</v>
      </c>
      <c r="D89" s="53">
        <f>+'[2]2 CUAUH '!$F24</f>
        <v>0</v>
      </c>
      <c r="E89" s="53">
        <f>+'[3]2 CUAUH '!$F24</f>
        <v>0</v>
      </c>
      <c r="F89" s="53">
        <f>+'[4]2 CUAUH '!$F24</f>
        <v>0</v>
      </c>
      <c r="G89" s="53">
        <f>+'[5]2 CUAUH '!$F24</f>
        <v>0</v>
      </c>
      <c r="H89" s="53">
        <f>+'[6]2 CUAUH '!$F24</f>
        <v>2</v>
      </c>
      <c r="I89" s="53">
        <f>+'[7]2 CUAUH '!$F24</f>
        <v>0</v>
      </c>
      <c r="J89" s="53">
        <f>+'[8]2 CUAUH '!$F24</f>
        <v>0</v>
      </c>
      <c r="K89" s="53">
        <f>+'[9]2 CUAUH '!$F24</f>
        <v>0</v>
      </c>
      <c r="L89" s="53">
        <f>+'[10]2 CUAUH '!$F24</f>
        <v>0</v>
      </c>
      <c r="M89" s="53">
        <f>+'[11]2 CUAUH '!$F24</f>
        <v>1</v>
      </c>
      <c r="N89" s="53">
        <f>+'[12]2 CUAUH '!$F24</f>
        <v>0</v>
      </c>
      <c r="O89" s="57">
        <f t="shared" si="37"/>
        <v>3</v>
      </c>
    </row>
    <row r="90" spans="1:15" ht="15.75" customHeight="1" x14ac:dyDescent="0.2">
      <c r="A90" s="104" t="s">
        <v>78</v>
      </c>
      <c r="B90" s="105"/>
      <c r="C90" s="53">
        <f>+'[1]2 CUAUH '!$F25</f>
        <v>0</v>
      </c>
      <c r="D90" s="53">
        <f>+'[2]2 CUAUH '!$F25</f>
        <v>0</v>
      </c>
      <c r="E90" s="53">
        <f>+'[3]2 CUAUH '!$F25</f>
        <v>0</v>
      </c>
      <c r="F90" s="53">
        <f>+'[4]2 CUAUH '!$F25</f>
        <v>0</v>
      </c>
      <c r="G90" s="53">
        <f>+'[5]2 CUAUH '!$F25</f>
        <v>0</v>
      </c>
      <c r="H90" s="53">
        <f>+'[6]2 CUAUH '!$F25</f>
        <v>3</v>
      </c>
      <c r="I90" s="53">
        <f>+'[7]2 CUAUH '!$F25</f>
        <v>0</v>
      </c>
      <c r="J90" s="53">
        <f>+'[8]2 CUAUH '!$F25</f>
        <v>0</v>
      </c>
      <c r="K90" s="53">
        <f>+'[9]2 CUAUH '!$F25</f>
        <v>0</v>
      </c>
      <c r="L90" s="53">
        <f>+'[10]2 CUAUH '!$F25</f>
        <v>1</v>
      </c>
      <c r="M90" s="53">
        <f>+'[11]2 CUAUH '!$F25</f>
        <v>1</v>
      </c>
      <c r="N90" s="53">
        <f>+'[12]2 CUAUH '!$F25</f>
        <v>0</v>
      </c>
      <c r="O90" s="57">
        <f t="shared" si="37"/>
        <v>5</v>
      </c>
    </row>
    <row r="91" spans="1:15" ht="15.75" customHeight="1" x14ac:dyDescent="0.2">
      <c r="A91" s="104" t="s">
        <v>79</v>
      </c>
      <c r="B91" s="105"/>
      <c r="C91" s="53">
        <f>+'[1]2 CUAUH '!$F26</f>
        <v>0</v>
      </c>
      <c r="D91" s="53">
        <f>+'[2]2 CUAUH '!$F26</f>
        <v>0</v>
      </c>
      <c r="E91" s="53">
        <f>+'[3]2 CUAUH '!$F26</f>
        <v>0</v>
      </c>
      <c r="F91" s="53">
        <f>+'[4]2 CUAUH '!$F26</f>
        <v>0</v>
      </c>
      <c r="G91" s="53">
        <f>+'[5]2 CUAUH '!$F26</f>
        <v>0</v>
      </c>
      <c r="H91" s="53">
        <f>+'[6]2 CUAUH '!$F26</f>
        <v>0</v>
      </c>
      <c r="I91" s="53">
        <f>+'[7]2 CUAUH '!$F26</f>
        <v>0</v>
      </c>
      <c r="J91" s="53">
        <f>+'[8]2 CUAUH '!$F26</f>
        <v>1</v>
      </c>
      <c r="K91" s="53">
        <f>+'[9]2 CUAUH '!$F26</f>
        <v>0</v>
      </c>
      <c r="L91" s="53">
        <f>+'[10]2 CUAUH '!$F26</f>
        <v>0</v>
      </c>
      <c r="M91" s="53">
        <f>+'[11]2 CUAUH '!$F26</f>
        <v>0</v>
      </c>
      <c r="N91" s="53">
        <f>+'[12]2 CUAUH '!$F26</f>
        <v>0</v>
      </c>
      <c r="O91" s="57">
        <f t="shared" si="37"/>
        <v>1</v>
      </c>
    </row>
    <row r="92" spans="1:15" ht="15.75" customHeight="1" x14ac:dyDescent="0.2">
      <c r="A92" s="104" t="s">
        <v>80</v>
      </c>
      <c r="B92" s="105"/>
      <c r="C92" s="53">
        <f>+'[1]2 CUAUH '!$F27</f>
        <v>0</v>
      </c>
      <c r="D92" s="53">
        <f>+'[2]2 CUAUH '!$F27</f>
        <v>0</v>
      </c>
      <c r="E92" s="53">
        <f>+'[3]2 CUAUH '!$F27</f>
        <v>0</v>
      </c>
      <c r="F92" s="53">
        <f>+'[4]2 CUAUH '!$F27</f>
        <v>0</v>
      </c>
      <c r="G92" s="53">
        <f>+'[5]2 CUAUH '!$F27</f>
        <v>0</v>
      </c>
      <c r="H92" s="53">
        <f>+'[6]2 CUAUH '!$F27</f>
        <v>1</v>
      </c>
      <c r="I92" s="53">
        <f>+'[7]2 CUAUH '!$F27</f>
        <v>0</v>
      </c>
      <c r="J92" s="53">
        <f>+'[8]2 CUAUH '!$F27</f>
        <v>0</v>
      </c>
      <c r="K92" s="53">
        <f>+'[9]2 CUAUH '!$F27</f>
        <v>0</v>
      </c>
      <c r="L92" s="53">
        <f>+'[10]2 CUAUH '!$F27</f>
        <v>1</v>
      </c>
      <c r="M92" s="53">
        <f>+'[11]2 CUAUH '!$F27</f>
        <v>2</v>
      </c>
      <c r="N92" s="53">
        <f>+'[12]2 CUAUH '!$F27</f>
        <v>0</v>
      </c>
      <c r="O92" s="57">
        <f t="shared" si="37"/>
        <v>4</v>
      </c>
    </row>
    <row r="93" spans="1:15" ht="15.75" customHeight="1" x14ac:dyDescent="0.2">
      <c r="A93" s="104" t="s">
        <v>81</v>
      </c>
      <c r="B93" s="105"/>
      <c r="C93" s="53">
        <f>+'[1]2 CUAUH '!$F28</f>
        <v>261</v>
      </c>
      <c r="D93" s="53">
        <f>+'[2]2 CUAUH '!$F28</f>
        <v>655</v>
      </c>
      <c r="E93" s="53">
        <f>+'[3]2 CUAUH '!$F28</f>
        <v>105</v>
      </c>
      <c r="F93" s="53">
        <f>+'[4]2 CUAUH '!$F28</f>
        <v>51</v>
      </c>
      <c r="G93" s="53">
        <f>+'[5]2 CUAUH '!$F28</f>
        <v>69</v>
      </c>
      <c r="H93" s="53">
        <f>+'[6]2 CUAUH '!$F28</f>
        <v>54</v>
      </c>
      <c r="I93" s="53">
        <f>+'[7]2 CUAUH '!$F28</f>
        <v>29</v>
      </c>
      <c r="J93" s="53">
        <f>+'[8]2 CUAUH '!$F28</f>
        <v>65</v>
      </c>
      <c r="K93" s="53">
        <f>+'[9]2 CUAUH '!$F28</f>
        <v>72</v>
      </c>
      <c r="L93" s="53">
        <f>+'[10]2 CUAUH '!$F28</f>
        <v>50</v>
      </c>
      <c r="M93" s="53">
        <f>+'[11]2 CUAUH '!$F28</f>
        <v>38</v>
      </c>
      <c r="N93" s="53">
        <f>+'[12]2 CUAUH '!$F28</f>
        <v>33</v>
      </c>
      <c r="O93" s="57">
        <f t="shared" si="37"/>
        <v>1482</v>
      </c>
    </row>
    <row r="94" spans="1:15" ht="15.75" customHeight="1" x14ac:dyDescent="0.2">
      <c r="A94" s="104" t="s">
        <v>82</v>
      </c>
      <c r="B94" s="105"/>
      <c r="C94" s="53">
        <f>+'[1]2 CUAUH '!$F29</f>
        <v>4</v>
      </c>
      <c r="D94" s="53">
        <f>+'[2]2 CUAUH '!$F29</f>
        <v>0</v>
      </c>
      <c r="E94" s="53">
        <f>+'[3]2 CUAUH '!$F29</f>
        <v>12</v>
      </c>
      <c r="F94" s="53">
        <f>+'[4]2 CUAUH '!$F29</f>
        <v>7</v>
      </c>
      <c r="G94" s="53">
        <f>+'[5]2 CUAUH '!$F29</f>
        <v>5</v>
      </c>
      <c r="H94" s="53">
        <f>+'[6]2 CUAUH '!$F29</f>
        <v>4</v>
      </c>
      <c r="I94" s="53">
        <f>+'[7]2 CUAUH '!$F29</f>
        <v>2</v>
      </c>
      <c r="J94" s="53">
        <f>+'[8]2 CUAUH '!$F29</f>
        <v>7</v>
      </c>
      <c r="K94" s="53">
        <f>+'[9]2 CUAUH '!$F29</f>
        <v>5</v>
      </c>
      <c r="L94" s="53">
        <f>+'[10]2 CUAUH '!$F29</f>
        <v>11</v>
      </c>
      <c r="M94" s="53">
        <f>+'[11]2 CUAUH '!$F29</f>
        <v>7</v>
      </c>
      <c r="N94" s="53">
        <f>+'[12]2 CUAUH '!$F29</f>
        <v>4</v>
      </c>
      <c r="O94" s="57">
        <f t="shared" si="37"/>
        <v>68</v>
      </c>
    </row>
    <row r="95" spans="1:15" ht="15.75" customHeight="1" x14ac:dyDescent="0.2">
      <c r="A95" s="104" t="s">
        <v>83</v>
      </c>
      <c r="B95" s="105"/>
      <c r="C95" s="54">
        <f>+'[1]2 CUAUH '!$F30</f>
        <v>5</v>
      </c>
      <c r="D95" s="54">
        <f>+'[2]2 CUAUH '!$F30</f>
        <v>8</v>
      </c>
      <c r="E95" s="54">
        <f>+'[3]2 CUAUH '!$F30</f>
        <v>11</v>
      </c>
      <c r="F95" s="54">
        <f>+'[4]2 CUAUH '!$F30</f>
        <v>1</v>
      </c>
      <c r="G95" s="54">
        <f>+'[5]2 CUAUH '!$F30</f>
        <v>5</v>
      </c>
      <c r="H95" s="54">
        <f>+'[6]2 CUAUH '!$F30</f>
        <v>1</v>
      </c>
      <c r="I95" s="54">
        <f>+'[7]2 CUAUH '!$F30</f>
        <v>6</v>
      </c>
      <c r="J95" s="54">
        <f>+'[8]2 CUAUH '!$F30</f>
        <v>0</v>
      </c>
      <c r="K95" s="54">
        <f>+'[9]2 CUAUH '!$F30</f>
        <v>5</v>
      </c>
      <c r="L95" s="54">
        <f>+'[10]2 CUAUH '!$F30</f>
        <v>2</v>
      </c>
      <c r="M95" s="54">
        <f>+'[11]2 CUAUH '!$F30</f>
        <v>4</v>
      </c>
      <c r="N95" s="54">
        <f>+'[12]2 CUAUH '!$F30</f>
        <v>1</v>
      </c>
      <c r="O95" s="57">
        <f t="shared" si="37"/>
        <v>49</v>
      </c>
    </row>
    <row r="96" spans="1:15" ht="15" customHeight="1" x14ac:dyDescent="0.2">
      <c r="A96" s="108" t="s">
        <v>84</v>
      </c>
      <c r="B96" s="109"/>
      <c r="C96" s="54">
        <f>+'[1]2 CUAUH '!$F31</f>
        <v>3</v>
      </c>
      <c r="D96" s="54">
        <f>+'[2]2 CUAUH '!$F31</f>
        <v>8</v>
      </c>
      <c r="E96" s="54">
        <f>+'[3]2 CUAUH '!$F31</f>
        <v>9</v>
      </c>
      <c r="F96" s="54">
        <f>+'[4]2 CUAUH '!$F31</f>
        <v>1</v>
      </c>
      <c r="G96" s="54">
        <f>+'[5]2 CUAUH '!$F31</f>
        <v>5</v>
      </c>
      <c r="H96" s="54">
        <f>+'[6]2 CUAUH '!$F31</f>
        <v>1</v>
      </c>
      <c r="I96" s="54">
        <f>+'[7]2 CUAUH '!$F31</f>
        <v>6</v>
      </c>
      <c r="J96" s="54">
        <f>+'[8]2 CUAUH '!$F31</f>
        <v>0</v>
      </c>
      <c r="K96" s="54">
        <f>+'[9]2 CUAUH '!$F31</f>
        <v>5</v>
      </c>
      <c r="L96" s="54">
        <f>+'[10]2 CUAUH '!$F31</f>
        <v>2</v>
      </c>
      <c r="M96" s="54">
        <f>+'[11]2 CUAUH '!$F31</f>
        <v>3</v>
      </c>
      <c r="N96" s="54">
        <f>+'[12]2 CUAUH '!$F31</f>
        <v>1</v>
      </c>
      <c r="O96" s="57">
        <f t="shared" si="37"/>
        <v>44</v>
      </c>
    </row>
    <row r="97" spans="1:15" ht="15" customHeight="1" x14ac:dyDescent="0.2">
      <c r="A97" s="108" t="s">
        <v>85</v>
      </c>
      <c r="B97" s="109"/>
      <c r="C97" s="54">
        <f>+'[1]2 CUAUH '!$F32</f>
        <v>2</v>
      </c>
      <c r="D97" s="54">
        <f>+'[2]2 CUAUH '!$F32</f>
        <v>0</v>
      </c>
      <c r="E97" s="54">
        <f>+'[3]2 CUAUH '!$F32</f>
        <v>2</v>
      </c>
      <c r="F97" s="54">
        <f>+'[4]2 CUAUH '!$F32</f>
        <v>0</v>
      </c>
      <c r="G97" s="54">
        <f>+'[5]2 CUAUH '!$F32</f>
        <v>0</v>
      </c>
      <c r="H97" s="54">
        <f>+'[6]2 CUAUH '!$F32</f>
        <v>0</v>
      </c>
      <c r="I97" s="54">
        <f>+'[7]2 CUAUH '!$F32</f>
        <v>0</v>
      </c>
      <c r="J97" s="54">
        <f>+'[8]2 CUAUH '!$F32</f>
        <v>0</v>
      </c>
      <c r="K97" s="54">
        <f>+'[9]2 CUAUH '!$F32</f>
        <v>0</v>
      </c>
      <c r="L97" s="54">
        <f>+'[10]2 CUAUH '!$F32</f>
        <v>0</v>
      </c>
      <c r="M97" s="54">
        <f>+'[11]2 CUAUH '!$F32</f>
        <v>1</v>
      </c>
      <c r="N97" s="54">
        <f>+'[12]2 CUAUH '!$F32</f>
        <v>0</v>
      </c>
      <c r="O97" s="57">
        <f t="shared" si="37"/>
        <v>5</v>
      </c>
    </row>
    <row r="98" spans="1:15" ht="15.75" customHeight="1" x14ac:dyDescent="0.2">
      <c r="A98" s="104" t="s">
        <v>86</v>
      </c>
      <c r="B98" s="105"/>
      <c r="C98" s="53">
        <f>+'[1]2 CUAUH '!$F33</f>
        <v>5</v>
      </c>
      <c r="D98" s="53">
        <f>+'[2]2 CUAUH '!$F33</f>
        <v>4</v>
      </c>
      <c r="E98" s="53">
        <f>+'[3]2 CUAUH '!$F33</f>
        <v>3</v>
      </c>
      <c r="F98" s="53">
        <f>+'[4]2 CUAUH '!$F33</f>
        <v>6</v>
      </c>
      <c r="G98" s="53">
        <f>+'[5]2 CUAUH '!$F33</f>
        <v>6</v>
      </c>
      <c r="H98" s="53">
        <f>+'[6]2 CUAUH '!$F33</f>
        <v>12</v>
      </c>
      <c r="I98" s="53">
        <f>+'[7]2 CUAUH '!$F33</f>
        <v>6</v>
      </c>
      <c r="J98" s="53">
        <f>+'[8]2 CUAUH '!$F33</f>
        <v>3</v>
      </c>
      <c r="K98" s="53">
        <f>+'[9]2 CUAUH '!$F33</f>
        <v>12</v>
      </c>
      <c r="L98" s="53">
        <f>+'[10]2 CUAUH '!$F33</f>
        <v>2</v>
      </c>
      <c r="M98" s="53">
        <f>+'[11]2 CUAUH '!$F33</f>
        <v>0</v>
      </c>
      <c r="N98" s="53">
        <f>+'[12]2 CUAUH '!$F33</f>
        <v>2</v>
      </c>
      <c r="O98" s="61">
        <f>J98</f>
        <v>3</v>
      </c>
    </row>
    <row r="99" spans="1:15" ht="15.75" customHeight="1" x14ac:dyDescent="0.2">
      <c r="A99" s="104" t="s">
        <v>87</v>
      </c>
      <c r="B99" s="105"/>
      <c r="C99" s="53">
        <f>+'[1]2 CUAUH '!$F34</f>
        <v>0</v>
      </c>
      <c r="D99" s="53">
        <f>+'[2]2 CUAUH '!$F34</f>
        <v>0</v>
      </c>
      <c r="E99" s="53">
        <f>+'[3]2 CUAUH '!$F34</f>
        <v>3</v>
      </c>
      <c r="F99" s="53">
        <f>+'[4]2 CUAUH '!$F34</f>
        <v>1</v>
      </c>
      <c r="G99" s="53">
        <f>+'[5]2 CUAUH '!$F34</f>
        <v>1</v>
      </c>
      <c r="H99" s="53">
        <f>+'[6]2 CUAUH '!$F34</f>
        <v>6</v>
      </c>
      <c r="I99" s="53">
        <f>+'[7]2 CUAUH '!$F34</f>
        <v>0</v>
      </c>
      <c r="J99" s="53">
        <f>+'[8]2 CUAUH '!$F34</f>
        <v>0</v>
      </c>
      <c r="K99" s="53">
        <f>+'[9]2 CUAUH '!$F34</f>
        <v>0</v>
      </c>
      <c r="L99" s="53">
        <f>+'[10]2 CUAUH '!$F34</f>
        <v>0</v>
      </c>
      <c r="M99" s="53">
        <f>+'[11]2 CUAUH '!$F34</f>
        <v>0</v>
      </c>
      <c r="N99" s="53">
        <f>+'[12]2 CUAUH '!$F34</f>
        <v>0</v>
      </c>
      <c r="O99" s="57">
        <f t="shared" si="37"/>
        <v>11</v>
      </c>
    </row>
    <row r="100" spans="1:15" ht="15.75" customHeight="1" x14ac:dyDescent="0.2">
      <c r="A100" s="104" t="s">
        <v>88</v>
      </c>
      <c r="B100" s="105"/>
      <c r="C100" s="53">
        <f>+'[1]2 CUAUH '!$F35</f>
        <v>0</v>
      </c>
      <c r="D100" s="53">
        <f>+'[2]2 CUAUH '!$F35</f>
        <v>0</v>
      </c>
      <c r="E100" s="53">
        <f>+'[3]2 CUAUH '!$F35</f>
        <v>0</v>
      </c>
      <c r="F100" s="53">
        <f>+'[4]2 CUAUH '!$F35</f>
        <v>0</v>
      </c>
      <c r="G100" s="53">
        <f>+'[5]2 CUAUH '!$F35</f>
        <v>0</v>
      </c>
      <c r="H100" s="53">
        <f>+'[6]2 CUAUH '!$F35</f>
        <v>0</v>
      </c>
      <c r="I100" s="53">
        <f>+'[7]2 CUAUH '!$F35</f>
        <v>0</v>
      </c>
      <c r="J100" s="53">
        <f>+'[8]2 CUAUH '!$F35</f>
        <v>0</v>
      </c>
      <c r="K100" s="53">
        <f>+'[9]2 CUAUH '!$F35</f>
        <v>0</v>
      </c>
      <c r="L100" s="53">
        <f>+'[10]2 CUAUH '!$F35</f>
        <v>0</v>
      </c>
      <c r="M100" s="53">
        <f>+'[11]2 CUAUH '!$F35</f>
        <v>0</v>
      </c>
      <c r="N100" s="53">
        <f>+'[12]2 CUAUH '!$F35</f>
        <v>0</v>
      </c>
      <c r="O100" s="57">
        <f t="shared" si="37"/>
        <v>0</v>
      </c>
    </row>
    <row r="101" spans="1:15" ht="15.75" customHeight="1" x14ac:dyDescent="0.2">
      <c r="A101" s="104" t="s">
        <v>89</v>
      </c>
      <c r="B101" s="105"/>
      <c r="C101" s="53">
        <f>+'[1]2 CUAUH '!$F36</f>
        <v>0</v>
      </c>
      <c r="D101" s="53">
        <f>+'[2]2 CUAUH '!$F36</f>
        <v>0</v>
      </c>
      <c r="E101" s="53">
        <f>+'[3]2 CUAUH '!$F36</f>
        <v>0</v>
      </c>
      <c r="F101" s="53">
        <f>+'[4]2 CUAUH '!$F36</f>
        <v>0</v>
      </c>
      <c r="G101" s="53">
        <f>+'[5]2 CUAUH '!$F36</f>
        <v>0</v>
      </c>
      <c r="H101" s="53">
        <f>+'[6]2 CUAUH '!$F36</f>
        <v>0</v>
      </c>
      <c r="I101" s="53">
        <f>+'[7]2 CUAUH '!$F36</f>
        <v>0</v>
      </c>
      <c r="J101" s="53">
        <f>+'[8]2 CUAUH '!$F36</f>
        <v>0</v>
      </c>
      <c r="K101" s="53">
        <f>+'[9]2 CUAUH '!$F36</f>
        <v>0</v>
      </c>
      <c r="L101" s="53">
        <f>+'[10]2 CUAUH '!$F36</f>
        <v>0</v>
      </c>
      <c r="M101" s="53">
        <f>+'[11]2 CUAUH '!$F36</f>
        <v>0</v>
      </c>
      <c r="N101" s="53">
        <f>+'[12]2 CUAUH '!$F36</f>
        <v>0</v>
      </c>
      <c r="O101" s="57">
        <f t="shared" si="37"/>
        <v>0</v>
      </c>
    </row>
    <row r="102" spans="1:15" ht="15.75" customHeight="1" x14ac:dyDescent="0.2">
      <c r="A102" s="104" t="s">
        <v>90</v>
      </c>
      <c r="B102" s="105"/>
      <c r="C102" s="53">
        <f>+'[1]2 CUAUH '!$F37</f>
        <v>0</v>
      </c>
      <c r="D102" s="53">
        <f>+'[2]2 CUAUH '!$F37</f>
        <v>0</v>
      </c>
      <c r="E102" s="53">
        <f>+'[3]2 CUAUH '!$F37</f>
        <v>0</v>
      </c>
      <c r="F102" s="53">
        <f>+'[4]2 CUAUH '!$F37</f>
        <v>0</v>
      </c>
      <c r="G102" s="53">
        <f>+'[5]2 CUAUH '!$F37</f>
        <v>0</v>
      </c>
      <c r="H102" s="53">
        <f>+'[6]2 CUAUH '!$F37</f>
        <v>0</v>
      </c>
      <c r="I102" s="53">
        <f>+'[7]2 CUAUH '!$F37</f>
        <v>0</v>
      </c>
      <c r="J102" s="53">
        <f>+'[8]2 CUAUH '!$F37</f>
        <v>0</v>
      </c>
      <c r="K102" s="53">
        <f>+'[9]2 CUAUH '!$F37</f>
        <v>0</v>
      </c>
      <c r="L102" s="53">
        <f>+'[10]2 CUAUH '!$F37</f>
        <v>0</v>
      </c>
      <c r="M102" s="53">
        <f>+'[11]2 CUAUH '!$F37</f>
        <v>0</v>
      </c>
      <c r="N102" s="53">
        <f>+'[12]2 CUAUH '!$F37</f>
        <v>0</v>
      </c>
      <c r="O102" s="57">
        <f t="shared" si="37"/>
        <v>0</v>
      </c>
    </row>
    <row r="103" spans="1:15" ht="31.5" customHeight="1" x14ac:dyDescent="0.2">
      <c r="A103" s="104" t="s">
        <v>91</v>
      </c>
      <c r="B103" s="105"/>
      <c r="C103" s="53">
        <f>+'[1]2 CUAUH '!$F38</f>
        <v>0</v>
      </c>
      <c r="D103" s="53">
        <f>+'[2]2 CUAUH '!$F38</f>
        <v>0</v>
      </c>
      <c r="E103" s="53">
        <f>+'[3]2 CUAUH '!$F38</f>
        <v>2</v>
      </c>
      <c r="F103" s="53">
        <f>+'[4]2 CUAUH '!$F38</f>
        <v>0</v>
      </c>
      <c r="G103" s="53">
        <f>+'[5]2 CUAUH '!$F38</f>
        <v>0</v>
      </c>
      <c r="H103" s="53">
        <f>+'[6]2 CUAUH '!$F38</f>
        <v>0</v>
      </c>
      <c r="I103" s="53">
        <f>+'[7]2 CUAUH '!$F38</f>
        <v>1</v>
      </c>
      <c r="J103" s="53">
        <f>+'[8]2 CUAUH '!$F38</f>
        <v>0</v>
      </c>
      <c r="K103" s="53">
        <f>+'[9]2 CUAUH '!$F38</f>
        <v>0</v>
      </c>
      <c r="L103" s="53">
        <f>+'[10]2 CUAUH '!$F38</f>
        <v>0</v>
      </c>
      <c r="M103" s="53">
        <f>+'[11]2 CUAUH '!$F38</f>
        <v>0</v>
      </c>
      <c r="N103" s="53">
        <f>+'[12]2 CUAUH '!$F38</f>
        <v>1</v>
      </c>
      <c r="O103" s="57">
        <f t="shared" si="37"/>
        <v>4</v>
      </c>
    </row>
    <row r="104" spans="1:15" ht="15.75" customHeight="1" x14ac:dyDescent="0.2">
      <c r="A104" s="104" t="s">
        <v>92</v>
      </c>
      <c r="B104" s="105"/>
      <c r="C104" s="53">
        <f>+'[1]2 CUAUH '!$F39</f>
        <v>0</v>
      </c>
      <c r="D104" s="53">
        <f>+'[2]2 CUAUH '!$F39</f>
        <v>1</v>
      </c>
      <c r="E104" s="53">
        <f>+'[3]2 CUAUH '!$F39</f>
        <v>0</v>
      </c>
      <c r="F104" s="53">
        <f>+'[4]2 CUAUH '!$F39</f>
        <v>0</v>
      </c>
      <c r="G104" s="53">
        <f>+'[5]2 CUAUH '!$F39</f>
        <v>0</v>
      </c>
      <c r="H104" s="53">
        <f>+'[6]2 CUAUH '!$F39</f>
        <v>0</v>
      </c>
      <c r="I104" s="53">
        <f>+'[7]2 CUAUH '!$F39</f>
        <v>0</v>
      </c>
      <c r="J104" s="53">
        <f>+'[8]2 CUAUH '!$F39</f>
        <v>0</v>
      </c>
      <c r="K104" s="53">
        <f>+'[9]2 CUAUH '!$F39</f>
        <v>0</v>
      </c>
      <c r="L104" s="53">
        <f>+'[10]2 CUAUH '!$F39</f>
        <v>0</v>
      </c>
      <c r="M104" s="53">
        <f>+'[11]2 CUAUH '!$F39</f>
        <v>0</v>
      </c>
      <c r="N104" s="53">
        <f>+'[12]2 CUAUH '!$F39</f>
        <v>0</v>
      </c>
      <c r="O104" s="57">
        <f t="shared" si="37"/>
        <v>1</v>
      </c>
    </row>
    <row r="105" spans="1:15" ht="15.75" customHeight="1" x14ac:dyDescent="0.2">
      <c r="A105" s="104" t="s">
        <v>93</v>
      </c>
      <c r="B105" s="105"/>
      <c r="C105" s="54">
        <f>+'[1]2 CUAUH '!$F40</f>
        <v>0</v>
      </c>
      <c r="D105" s="54">
        <f>+'[2]2 CUAUH '!$F40</f>
        <v>0</v>
      </c>
      <c r="E105" s="54">
        <f>+'[3]2 CUAUH '!$F40</f>
        <v>0</v>
      </c>
      <c r="F105" s="54">
        <f>+'[4]2 CUAUH '!$F40</f>
        <v>0</v>
      </c>
      <c r="G105" s="54">
        <f>+'[5]2 CUAUH '!$F40</f>
        <v>0</v>
      </c>
      <c r="H105" s="54">
        <f>+'[6]2 CUAUH '!$F40</f>
        <v>0</v>
      </c>
      <c r="I105" s="54">
        <f>+'[7]2 CUAUH '!$F40</f>
        <v>0</v>
      </c>
      <c r="J105" s="54">
        <f>+'[8]2 CUAUH '!$F40</f>
        <v>0</v>
      </c>
      <c r="K105" s="54">
        <f>+'[9]2 CUAUH '!$F40</f>
        <v>0</v>
      </c>
      <c r="L105" s="54">
        <f>+'[10]2 CUAUH '!$F40</f>
        <v>0</v>
      </c>
      <c r="M105" s="54">
        <f>+'[11]2 CUAUH '!$F40</f>
        <v>0</v>
      </c>
      <c r="N105" s="54">
        <f>+'[12]2 CUAUH '!$F40</f>
        <v>0</v>
      </c>
      <c r="O105" s="57">
        <f t="shared" si="37"/>
        <v>0</v>
      </c>
    </row>
    <row r="106" spans="1:15" ht="15" customHeight="1" x14ac:dyDescent="0.2">
      <c r="A106" s="108" t="s">
        <v>25</v>
      </c>
      <c r="B106" s="109"/>
      <c r="C106" s="54">
        <f>+'[1]2 CUAUH '!$F41</f>
        <v>0</v>
      </c>
      <c r="D106" s="54">
        <f>+'[2]2 CUAUH '!$F41</f>
        <v>0</v>
      </c>
      <c r="E106" s="54">
        <f>+'[3]2 CUAUH '!$F41</f>
        <v>0</v>
      </c>
      <c r="F106" s="54">
        <f>+'[4]2 CUAUH '!$F41</f>
        <v>0</v>
      </c>
      <c r="G106" s="54">
        <f>+'[5]2 CUAUH '!$F41</f>
        <v>0</v>
      </c>
      <c r="H106" s="54">
        <f>+'[6]2 CUAUH '!$F41</f>
        <v>0</v>
      </c>
      <c r="I106" s="54">
        <f>+'[7]2 CUAUH '!$F41</f>
        <v>0</v>
      </c>
      <c r="J106" s="54">
        <f>+'[8]2 CUAUH '!$F41</f>
        <v>0</v>
      </c>
      <c r="K106" s="54">
        <f>+'[9]2 CUAUH '!$F41</f>
        <v>0</v>
      </c>
      <c r="L106" s="54">
        <f>+'[10]2 CUAUH '!$F41</f>
        <v>0</v>
      </c>
      <c r="M106" s="54">
        <f>+'[11]2 CUAUH '!$F41</f>
        <v>0</v>
      </c>
      <c r="N106" s="54">
        <f>+'[12]2 CUAUH '!$F41</f>
        <v>0</v>
      </c>
      <c r="O106" s="57">
        <f t="shared" si="37"/>
        <v>0</v>
      </c>
    </row>
    <row r="107" spans="1:15" ht="15" customHeight="1" x14ac:dyDescent="0.2">
      <c r="A107" s="108" t="s">
        <v>26</v>
      </c>
      <c r="B107" s="109"/>
      <c r="C107" s="54">
        <f>+'[1]2 CUAUH '!$F42</f>
        <v>0</v>
      </c>
      <c r="D107" s="54">
        <f>+'[2]2 CUAUH '!$F42</f>
        <v>0</v>
      </c>
      <c r="E107" s="54">
        <f>+'[3]2 CUAUH '!$F42</f>
        <v>0</v>
      </c>
      <c r="F107" s="54">
        <f>+'[4]2 CUAUH '!$F42</f>
        <v>0</v>
      </c>
      <c r="G107" s="54">
        <f>+'[5]2 CUAUH '!$F42</f>
        <v>0</v>
      </c>
      <c r="H107" s="54">
        <f>+'[6]2 CUAUH '!$F42</f>
        <v>0</v>
      </c>
      <c r="I107" s="54">
        <f>+'[7]2 CUAUH '!$F42</f>
        <v>0</v>
      </c>
      <c r="J107" s="54">
        <f>+'[8]2 CUAUH '!$F42</f>
        <v>0</v>
      </c>
      <c r="K107" s="54">
        <f>+'[9]2 CUAUH '!$F42</f>
        <v>0</v>
      </c>
      <c r="L107" s="54">
        <f>+'[10]2 CUAUH '!$F42</f>
        <v>0</v>
      </c>
      <c r="M107" s="54">
        <f>+'[11]2 CUAUH '!$F42</f>
        <v>0</v>
      </c>
      <c r="N107" s="54">
        <f>+'[12]2 CUAUH '!$F42</f>
        <v>0</v>
      </c>
      <c r="O107" s="57">
        <f t="shared" si="37"/>
        <v>0</v>
      </c>
    </row>
    <row r="108" spans="1:15" ht="15" customHeight="1" x14ac:dyDescent="0.2">
      <c r="A108" s="108" t="s">
        <v>27</v>
      </c>
      <c r="B108" s="109"/>
      <c r="C108" s="54">
        <f>+'[1]2 CUAUH '!$F43</f>
        <v>0</v>
      </c>
      <c r="D108" s="54">
        <f>+'[2]2 CUAUH '!$F43</f>
        <v>0</v>
      </c>
      <c r="E108" s="54">
        <f>+'[3]2 CUAUH '!$F43</f>
        <v>0</v>
      </c>
      <c r="F108" s="54">
        <f>+'[4]2 CUAUH '!$F43</f>
        <v>0</v>
      </c>
      <c r="G108" s="54">
        <f>+'[5]2 CUAUH '!$F43</f>
        <v>0</v>
      </c>
      <c r="H108" s="54">
        <f>+'[6]2 CUAUH '!$F43</f>
        <v>0</v>
      </c>
      <c r="I108" s="54">
        <f>+'[7]2 CUAUH '!$F43</f>
        <v>0</v>
      </c>
      <c r="J108" s="54">
        <f>+'[8]2 CUAUH '!$F43</f>
        <v>0</v>
      </c>
      <c r="K108" s="54">
        <f>+'[9]2 CUAUH '!$F43</f>
        <v>0</v>
      </c>
      <c r="L108" s="54">
        <f>+'[10]2 CUAUH '!$F43</f>
        <v>0</v>
      </c>
      <c r="M108" s="54">
        <f>+'[11]2 CUAUH '!$F43</f>
        <v>0</v>
      </c>
      <c r="N108" s="54">
        <f>+'[12]2 CUAUH '!$F43</f>
        <v>0</v>
      </c>
      <c r="O108" s="57">
        <f t="shared" si="37"/>
        <v>0</v>
      </c>
    </row>
    <row r="109" spans="1:15" ht="15.75" customHeight="1" x14ac:dyDescent="0.2">
      <c r="A109" s="104" t="s">
        <v>94</v>
      </c>
      <c r="B109" s="105"/>
      <c r="C109" s="53">
        <f>+'[1]2 CUAUH '!$F44</f>
        <v>0</v>
      </c>
      <c r="D109" s="53">
        <f>+'[2]2 CUAUH '!$F44</f>
        <v>0</v>
      </c>
      <c r="E109" s="53">
        <f>+'[3]2 CUAUH '!$F44</f>
        <v>0</v>
      </c>
      <c r="F109" s="53">
        <f>+'[4]2 CUAUH '!$F44</f>
        <v>0</v>
      </c>
      <c r="G109" s="53">
        <f>+'[5]2 CUAUH '!$F44</f>
        <v>0</v>
      </c>
      <c r="H109" s="53">
        <f>+'[6]2 CUAUH '!$F44</f>
        <v>0</v>
      </c>
      <c r="I109" s="53">
        <f>+'[7]2 CUAUH '!$F44</f>
        <v>0</v>
      </c>
      <c r="J109" s="53">
        <f>+'[8]2 CUAUH '!$F44</f>
        <v>0</v>
      </c>
      <c r="K109" s="53">
        <f>+'[9]2 CUAUH '!$F44</f>
        <v>0</v>
      </c>
      <c r="L109" s="53">
        <f>+'[10]2 CUAUH '!$F44</f>
        <v>1</v>
      </c>
      <c r="M109" s="53">
        <f>+'[11]2 CUAUH '!$F44</f>
        <v>0</v>
      </c>
      <c r="N109" s="53">
        <f>+'[12]2 CUAUH '!$F44</f>
        <v>0</v>
      </c>
      <c r="O109" s="57">
        <f t="shared" si="37"/>
        <v>1</v>
      </c>
    </row>
    <row r="110" spans="1:15" ht="15.75" customHeight="1" x14ac:dyDescent="0.2">
      <c r="A110" s="104" t="s">
        <v>95</v>
      </c>
      <c r="B110" s="105"/>
      <c r="C110" s="54">
        <f>+'[1]2 CUAUH '!$F45</f>
        <v>0</v>
      </c>
      <c r="D110" s="54">
        <f>+'[2]2 CUAUH '!$F45</f>
        <v>0</v>
      </c>
      <c r="E110" s="54">
        <f>+'[3]2 CUAUH '!$F45</f>
        <v>0</v>
      </c>
      <c r="F110" s="54">
        <f>+'[4]2 CUAUH '!$F45</f>
        <v>0</v>
      </c>
      <c r="G110" s="54">
        <f>+'[5]2 CUAUH '!$F45</f>
        <v>0</v>
      </c>
      <c r="H110" s="54">
        <f>+'[6]2 CUAUH '!$F45</f>
        <v>0</v>
      </c>
      <c r="I110" s="54">
        <f>+'[7]2 CUAUH '!$F45</f>
        <v>0</v>
      </c>
      <c r="J110" s="54">
        <f>+'[8]2 CUAUH '!$F45</f>
        <v>0</v>
      </c>
      <c r="K110" s="54">
        <f>+'[9]2 CUAUH '!$F45</f>
        <v>0</v>
      </c>
      <c r="L110" s="54">
        <f>+'[10]2 CUAUH '!$F45</f>
        <v>0</v>
      </c>
      <c r="M110" s="54">
        <f>+'[11]2 CUAUH '!$F45</f>
        <v>0</v>
      </c>
      <c r="N110" s="54">
        <f>+'[12]2 CUAUH '!$F45</f>
        <v>0</v>
      </c>
      <c r="O110" s="57">
        <f t="shared" si="37"/>
        <v>0</v>
      </c>
    </row>
    <row r="111" spans="1:15" ht="15" customHeight="1" x14ac:dyDescent="0.2">
      <c r="A111" s="108" t="s">
        <v>96</v>
      </c>
      <c r="B111" s="109"/>
      <c r="C111" s="54">
        <f>+'[1]2 CUAUH '!$F46</f>
        <v>0</v>
      </c>
      <c r="D111" s="54">
        <f>+'[2]2 CUAUH '!$F46</f>
        <v>0</v>
      </c>
      <c r="E111" s="54">
        <f>+'[3]2 CUAUH '!$F46</f>
        <v>0</v>
      </c>
      <c r="F111" s="54">
        <f>+'[4]2 CUAUH '!$F46</f>
        <v>0</v>
      </c>
      <c r="G111" s="54">
        <f>+'[5]2 CUAUH '!$F46</f>
        <v>0</v>
      </c>
      <c r="H111" s="54">
        <f>+'[6]2 CUAUH '!$F46</f>
        <v>0</v>
      </c>
      <c r="I111" s="54">
        <f>+'[7]2 CUAUH '!$F46</f>
        <v>0</v>
      </c>
      <c r="J111" s="54">
        <f>+'[8]2 CUAUH '!$F46</f>
        <v>0</v>
      </c>
      <c r="K111" s="54">
        <f>+'[9]2 CUAUH '!$F46</f>
        <v>0</v>
      </c>
      <c r="L111" s="54">
        <f>+'[10]2 CUAUH '!$F46</f>
        <v>0</v>
      </c>
      <c r="M111" s="54">
        <f>+'[11]2 CUAUH '!$F46</f>
        <v>0</v>
      </c>
      <c r="N111" s="54">
        <f>+'[12]2 CUAUH '!$F46</f>
        <v>0</v>
      </c>
      <c r="O111" s="57">
        <f t="shared" si="37"/>
        <v>0</v>
      </c>
    </row>
    <row r="112" spans="1:15" ht="15" customHeight="1" x14ac:dyDescent="0.2">
      <c r="A112" s="108" t="s">
        <v>97</v>
      </c>
      <c r="B112" s="109"/>
      <c r="C112" s="54">
        <f>+'[1]2 CUAUH '!$F47</f>
        <v>0</v>
      </c>
      <c r="D112" s="54">
        <f>+'[2]2 CUAUH '!$F47</f>
        <v>0</v>
      </c>
      <c r="E112" s="54">
        <f>+'[3]2 CUAUH '!$F47</f>
        <v>0</v>
      </c>
      <c r="F112" s="54">
        <f>+'[4]2 CUAUH '!$F47</f>
        <v>0</v>
      </c>
      <c r="G112" s="54">
        <f>+'[5]2 CUAUH '!$F47</f>
        <v>0</v>
      </c>
      <c r="H112" s="54">
        <f>+'[6]2 CUAUH '!$F47</f>
        <v>0</v>
      </c>
      <c r="I112" s="54">
        <f>+'[7]2 CUAUH '!$F47</f>
        <v>0</v>
      </c>
      <c r="J112" s="54">
        <f>+'[8]2 CUAUH '!$F47</f>
        <v>0</v>
      </c>
      <c r="K112" s="54">
        <f>+'[9]2 CUAUH '!$F47</f>
        <v>0</v>
      </c>
      <c r="L112" s="54">
        <f>+'[10]2 CUAUH '!$F47</f>
        <v>0</v>
      </c>
      <c r="M112" s="54">
        <f>+'[11]2 CUAUH '!$F47</f>
        <v>0</v>
      </c>
      <c r="N112" s="54">
        <f>+'[12]2 CUAUH '!$F47</f>
        <v>0</v>
      </c>
      <c r="O112" s="57">
        <f t="shared" si="37"/>
        <v>0</v>
      </c>
    </row>
    <row r="113" spans="1:15" ht="15.75" customHeight="1" x14ac:dyDescent="0.2">
      <c r="A113" s="104" t="s">
        <v>98</v>
      </c>
      <c r="B113" s="105"/>
      <c r="C113" s="53">
        <f>+'[1]2 CUAUH '!$F48</f>
        <v>0</v>
      </c>
      <c r="D113" s="53">
        <f>+'[2]2 CUAUH '!$F48</f>
        <v>0</v>
      </c>
      <c r="E113" s="53">
        <f>+'[3]2 CUAUH '!$F48</f>
        <v>0</v>
      </c>
      <c r="F113" s="53">
        <f>+'[4]2 CUAUH '!$F48</f>
        <v>0</v>
      </c>
      <c r="G113" s="53">
        <f>+'[5]2 CUAUH '!$F48</f>
        <v>0</v>
      </c>
      <c r="H113" s="53">
        <f>+'[6]2 CUAUH '!$F48</f>
        <v>0</v>
      </c>
      <c r="I113" s="53">
        <f>+'[7]2 CUAUH '!$F48</f>
        <v>0</v>
      </c>
      <c r="J113" s="53">
        <f>+'[8]2 CUAUH '!$F48</f>
        <v>0</v>
      </c>
      <c r="K113" s="53">
        <f>+'[9]2 CUAUH '!$F48</f>
        <v>0</v>
      </c>
      <c r="L113" s="53">
        <f>+'[10]2 CUAUH '!$F48</f>
        <v>0</v>
      </c>
      <c r="M113" s="53">
        <f>+'[11]2 CUAUH '!$F48</f>
        <v>0</v>
      </c>
      <c r="N113" s="53">
        <f>+'[12]2 CUAUH '!$F48</f>
        <v>0</v>
      </c>
      <c r="O113" s="57">
        <f t="shared" si="37"/>
        <v>0</v>
      </c>
    </row>
    <row r="114" spans="1:15" ht="15.75" customHeight="1" x14ac:dyDescent="0.2">
      <c r="A114" s="104" t="s">
        <v>99</v>
      </c>
      <c r="B114" s="105"/>
      <c r="C114" s="53">
        <f>+'[1]2 CUAUH '!$F49</f>
        <v>0</v>
      </c>
      <c r="D114" s="53">
        <f>+'[2]2 CUAUH '!$F49</f>
        <v>0</v>
      </c>
      <c r="E114" s="53">
        <f>+'[3]2 CUAUH '!$F49</f>
        <v>0</v>
      </c>
      <c r="F114" s="53">
        <f>+'[4]2 CUAUH '!$F49</f>
        <v>0</v>
      </c>
      <c r="G114" s="53">
        <f>+'[5]2 CUAUH '!$F49</f>
        <v>0</v>
      </c>
      <c r="H114" s="53">
        <f>+'[6]2 CUAUH '!$F49</f>
        <v>1</v>
      </c>
      <c r="I114" s="53">
        <f>+'[7]2 CUAUH '!$F49</f>
        <v>0</v>
      </c>
      <c r="J114" s="53">
        <f>+'[8]2 CUAUH '!$F49</f>
        <v>0</v>
      </c>
      <c r="K114" s="53">
        <f>+'[9]2 CUAUH '!$F49</f>
        <v>0</v>
      </c>
      <c r="L114" s="53">
        <f>+'[10]2 CUAUH '!$F49</f>
        <v>0</v>
      </c>
      <c r="M114" s="53">
        <f>+'[11]2 CUAUH '!$F49</f>
        <v>0</v>
      </c>
      <c r="N114" s="53">
        <f>+'[12]2 CUAUH '!$F49</f>
        <v>0</v>
      </c>
      <c r="O114" s="57">
        <f t="shared" si="37"/>
        <v>1</v>
      </c>
    </row>
    <row r="115" spans="1:15" ht="15.75" customHeight="1" x14ac:dyDescent="0.2">
      <c r="A115" s="104" t="s">
        <v>100</v>
      </c>
      <c r="B115" s="105"/>
      <c r="C115" s="53">
        <f>+'[1]2 CUAUH '!$F50</f>
        <v>0</v>
      </c>
      <c r="D115" s="53">
        <f>+'[2]2 CUAUH '!$F50</f>
        <v>0</v>
      </c>
      <c r="E115" s="53">
        <f>+'[3]2 CUAUH '!$F50</f>
        <v>43</v>
      </c>
      <c r="F115" s="53">
        <f>+'[4]2 CUAUH '!$F50</f>
        <v>5</v>
      </c>
      <c r="G115" s="53">
        <f>+'[5]2 CUAUH '!$F50</f>
        <v>4</v>
      </c>
      <c r="H115" s="53">
        <f>+'[6]2 CUAUH '!$F50</f>
        <v>8</v>
      </c>
      <c r="I115" s="53">
        <f>+'[7]2 CUAUH '!$F50</f>
        <v>4</v>
      </c>
      <c r="J115" s="53">
        <f>+'[8]2 CUAUH '!$F50</f>
        <v>5</v>
      </c>
      <c r="K115" s="53">
        <f>+'[9]2 CUAUH '!$F50</f>
        <v>5</v>
      </c>
      <c r="L115" s="53">
        <f>+'[10]2 CUAUH '!$F50</f>
        <v>11</v>
      </c>
      <c r="M115" s="53">
        <f>+'[11]2 CUAUH '!$F50</f>
        <v>50</v>
      </c>
      <c r="N115" s="53">
        <f>+'[12]2 CUAUH '!$F50</f>
        <v>8</v>
      </c>
      <c r="O115" s="57">
        <f t="shared" si="37"/>
        <v>143</v>
      </c>
    </row>
    <row r="116" spans="1:15" ht="31.5" customHeight="1" thickBot="1" x14ac:dyDescent="0.25">
      <c r="A116" s="110" t="s">
        <v>101</v>
      </c>
      <c r="B116" s="111"/>
      <c r="C116" s="59">
        <f>+'[1]2 CUAUH '!$F51</f>
        <v>0</v>
      </c>
      <c r="D116" s="59">
        <f>+'[2]2 CUAUH '!$F51</f>
        <v>0</v>
      </c>
      <c r="E116" s="59">
        <f>+'[3]2 CUAUH '!$F51</f>
        <v>0</v>
      </c>
      <c r="F116" s="59">
        <f>+'[4]2 CUAUH '!$F51</f>
        <v>0</v>
      </c>
      <c r="G116" s="59">
        <f>+'[5]2 CUAUH '!$F51</f>
        <v>0</v>
      </c>
      <c r="H116" s="59">
        <f>+'[6]2 CUAUH '!$F51</f>
        <v>0</v>
      </c>
      <c r="I116" s="59">
        <f>+'[7]2 CUAUH '!$F51</f>
        <v>0</v>
      </c>
      <c r="J116" s="59">
        <f>+'[8]2 CUAUH '!$F51</f>
        <v>0</v>
      </c>
      <c r="K116" s="72">
        <f>+'[9]2 CUAUH '!$F51</f>
        <v>0</v>
      </c>
      <c r="L116" s="72">
        <f>+'[10]2 CUAUH '!$F51</f>
        <v>0</v>
      </c>
      <c r="M116" s="72">
        <f>+'[11]2 CUAUH '!$F51</f>
        <v>0</v>
      </c>
      <c r="N116" s="72">
        <f>+'[12]2 CUAUH '!$F51</f>
        <v>0</v>
      </c>
      <c r="O116" s="60">
        <f t="shared" si="37"/>
        <v>0</v>
      </c>
    </row>
    <row r="118" spans="1:15" x14ac:dyDescent="0.2">
      <c r="A118" s="114" t="s">
        <v>103</v>
      </c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</row>
  </sheetData>
  <mergeCells count="113">
    <mergeCell ref="A114:B114"/>
    <mergeCell ref="A115:B115"/>
    <mergeCell ref="A116:B116"/>
    <mergeCell ref="A109:B109"/>
    <mergeCell ref="A110:B110"/>
    <mergeCell ref="A111:B111"/>
    <mergeCell ref="A112:B112"/>
    <mergeCell ref="A113:B113"/>
    <mergeCell ref="A118:N118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95:B95"/>
    <mergeCell ref="A96:B96"/>
    <mergeCell ref="A97:B97"/>
    <mergeCell ref="A98:B98"/>
    <mergeCell ref="A99:B99"/>
    <mergeCell ref="A89:B89"/>
    <mergeCell ref="A90:B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A75:B75"/>
    <mergeCell ref="A76:B76"/>
    <mergeCell ref="A77:B77"/>
    <mergeCell ref="A81:B81"/>
    <mergeCell ref="A82:B82"/>
    <mergeCell ref="A80:O80"/>
    <mergeCell ref="A70:B70"/>
    <mergeCell ref="A71:B71"/>
    <mergeCell ref="A72:B72"/>
    <mergeCell ref="A73:B73"/>
    <mergeCell ref="A74:B74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56:B56"/>
    <mergeCell ref="A57:B57"/>
    <mergeCell ref="A58:B58"/>
    <mergeCell ref="A59:B59"/>
    <mergeCell ref="A60:B60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6:B36"/>
    <mergeCell ref="A37:B37"/>
    <mergeCell ref="A38:B38"/>
    <mergeCell ref="A42:B42"/>
    <mergeCell ref="A43:B43"/>
    <mergeCell ref="A41:O41"/>
    <mergeCell ref="A31:B31"/>
    <mergeCell ref="A32:B32"/>
    <mergeCell ref="A33:B33"/>
    <mergeCell ref="A34:B34"/>
    <mergeCell ref="A35:B35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7:B17"/>
    <mergeCell ref="A18:B18"/>
    <mergeCell ref="A19:B19"/>
    <mergeCell ref="A20:B20"/>
    <mergeCell ref="A21:B21"/>
    <mergeCell ref="A11:B11"/>
    <mergeCell ref="A12:B12"/>
    <mergeCell ref="A13:B13"/>
    <mergeCell ref="A14:B14"/>
    <mergeCell ref="A15:B15"/>
    <mergeCell ref="A16:B16"/>
    <mergeCell ref="A1:O1"/>
    <mergeCell ref="A2:O2"/>
    <mergeCell ref="A5:B5"/>
    <mergeCell ref="A6:B6"/>
    <mergeCell ref="A7:B7"/>
    <mergeCell ref="A8:B8"/>
    <mergeCell ref="A9:B9"/>
    <mergeCell ref="A10:B10"/>
    <mergeCell ref="A3:B3"/>
    <mergeCell ref="A4:B4"/>
  </mergeCells>
  <printOptions horizontalCentered="1"/>
  <pageMargins left="0.9055118110236221" right="0.70866141732283472" top="0.94488188976377963" bottom="0.94488188976377963" header="0.31496062992125984" footer="0.31496062992125984"/>
  <pageSetup scale="65" orientation="landscape" r:id="rId1"/>
  <headerFooter>
    <oddHeader>&amp;L&amp;G&amp;C&amp;"Century Gothic,Negrita"&amp;12PODER JUDICIAL DEL ESTADO DE TLAXCALA
CONTRALORÍA&amp;R&amp;G&amp;K00+000____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Q118"/>
  <sheetViews>
    <sheetView zoomScaleNormal="100" workbookViewId="0">
      <selection activeCell="B122" sqref="B122"/>
    </sheetView>
  </sheetViews>
  <sheetFormatPr baseColWidth="10" defaultColWidth="0" defaultRowHeight="15" x14ac:dyDescent="0.2"/>
  <cols>
    <col min="1" max="1" width="13.85546875" style="14" customWidth="1"/>
    <col min="2" max="2" width="41.28515625" style="14" customWidth="1"/>
    <col min="3" max="3" width="9.140625" style="15" customWidth="1"/>
    <col min="4" max="10" width="9.140625" style="11" customWidth="1"/>
    <col min="11" max="14" width="9.140625" style="12" customWidth="1"/>
    <col min="15" max="15" width="9.140625" style="11" customWidth="1"/>
    <col min="16" max="16" width="11.42578125" style="1" customWidth="1"/>
    <col min="17" max="17" width="0" style="1" hidden="1" customWidth="1"/>
    <col min="18" max="16384" width="11.42578125" style="1" hidden="1"/>
  </cols>
  <sheetData>
    <row r="1" spans="1:15" ht="22.5" customHeight="1" x14ac:dyDescent="0.25">
      <c r="A1" s="98" t="s">
        <v>102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41"/>
    </row>
    <row r="2" spans="1:15" ht="22.5" customHeight="1" thickBot="1" x14ac:dyDescent="0.25">
      <c r="A2" s="99" t="s">
        <v>37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42"/>
    </row>
    <row r="3" spans="1:15" ht="30" customHeight="1" x14ac:dyDescent="0.2">
      <c r="A3" s="119" t="s">
        <v>56</v>
      </c>
      <c r="B3" s="120"/>
      <c r="C3" s="73" t="s">
        <v>57</v>
      </c>
      <c r="D3" s="73" t="s">
        <v>58</v>
      </c>
      <c r="E3" s="73" t="s">
        <v>59</v>
      </c>
      <c r="F3" s="73" t="s">
        <v>60</v>
      </c>
      <c r="G3" s="73" t="s">
        <v>61</v>
      </c>
      <c r="H3" s="73" t="s">
        <v>62</v>
      </c>
      <c r="I3" s="73" t="s">
        <v>63</v>
      </c>
      <c r="J3" s="73" t="s">
        <v>64</v>
      </c>
      <c r="K3" s="73" t="s">
        <v>65</v>
      </c>
      <c r="L3" s="73" t="s">
        <v>66</v>
      </c>
      <c r="M3" s="73" t="s">
        <v>67</v>
      </c>
      <c r="N3" s="73" t="s">
        <v>68</v>
      </c>
      <c r="O3" s="74" t="s">
        <v>69</v>
      </c>
    </row>
    <row r="4" spans="1:15" ht="15.75" customHeight="1" x14ac:dyDescent="0.2">
      <c r="A4" s="104" t="s">
        <v>70</v>
      </c>
      <c r="B4" s="105"/>
      <c r="C4" s="16">
        <f t="shared" ref="C4:N4" si="0">+C43+C82</f>
        <v>73</v>
      </c>
      <c r="D4" s="16">
        <f t="shared" si="0"/>
        <v>59</v>
      </c>
      <c r="E4" s="16">
        <f t="shared" si="0"/>
        <v>78</v>
      </c>
      <c r="F4" s="16">
        <f t="shared" si="0"/>
        <v>53</v>
      </c>
      <c r="G4" s="16">
        <f t="shared" si="0"/>
        <v>74</v>
      </c>
      <c r="H4" s="16">
        <f t="shared" si="0"/>
        <v>71</v>
      </c>
      <c r="I4" s="16">
        <f t="shared" si="0"/>
        <v>36</v>
      </c>
      <c r="J4" s="16">
        <f t="shared" si="0"/>
        <v>80</v>
      </c>
      <c r="K4" s="16">
        <f t="shared" si="0"/>
        <v>62</v>
      </c>
      <c r="L4" s="16">
        <f t="shared" si="0"/>
        <v>38</v>
      </c>
      <c r="M4" s="16">
        <f t="shared" si="0"/>
        <v>64</v>
      </c>
      <c r="N4" s="16">
        <f t="shared" si="0"/>
        <v>34</v>
      </c>
      <c r="O4" s="57">
        <f>SUM(C4:N4)</f>
        <v>722</v>
      </c>
    </row>
    <row r="5" spans="1:15" ht="15.75" customHeight="1" x14ac:dyDescent="0.2">
      <c r="A5" s="104" t="s">
        <v>71</v>
      </c>
      <c r="B5" s="105"/>
      <c r="C5" s="16">
        <f t="shared" ref="C5:N5" si="1">+C44+C83</f>
        <v>55</v>
      </c>
      <c r="D5" s="16">
        <f t="shared" si="1"/>
        <v>55</v>
      </c>
      <c r="E5" s="16">
        <f t="shared" si="1"/>
        <v>69</v>
      </c>
      <c r="F5" s="16">
        <f t="shared" si="1"/>
        <v>49</v>
      </c>
      <c r="G5" s="16">
        <f t="shared" si="1"/>
        <v>68</v>
      </c>
      <c r="H5" s="16">
        <f t="shared" si="1"/>
        <v>62</v>
      </c>
      <c r="I5" s="16">
        <f t="shared" si="1"/>
        <v>32</v>
      </c>
      <c r="J5" s="16">
        <f t="shared" si="1"/>
        <v>76</v>
      </c>
      <c r="K5" s="16">
        <f t="shared" si="1"/>
        <v>58</v>
      </c>
      <c r="L5" s="16">
        <f t="shared" si="1"/>
        <v>31</v>
      </c>
      <c r="M5" s="16">
        <f t="shared" si="1"/>
        <v>60</v>
      </c>
      <c r="N5" s="16">
        <f t="shared" si="1"/>
        <v>31</v>
      </c>
      <c r="O5" s="57">
        <f t="shared" ref="O5:O38" si="2">SUM(C5:N5)</f>
        <v>646</v>
      </c>
    </row>
    <row r="6" spans="1:15" ht="15.75" customHeight="1" x14ac:dyDescent="0.2">
      <c r="A6" s="104" t="s">
        <v>76</v>
      </c>
      <c r="B6" s="105"/>
      <c r="C6" s="53">
        <f t="shared" ref="C6:N6" si="3">+C45+C84</f>
        <v>34</v>
      </c>
      <c r="D6" s="53">
        <f t="shared" si="3"/>
        <v>3</v>
      </c>
      <c r="E6" s="53">
        <f t="shared" si="3"/>
        <v>1</v>
      </c>
      <c r="F6" s="53">
        <f t="shared" si="3"/>
        <v>4</v>
      </c>
      <c r="G6" s="53">
        <f t="shared" si="3"/>
        <v>3</v>
      </c>
      <c r="H6" s="53">
        <f t="shared" si="3"/>
        <v>1</v>
      </c>
      <c r="I6" s="53">
        <f t="shared" si="3"/>
        <v>1</v>
      </c>
      <c r="J6" s="53">
        <f t="shared" si="3"/>
        <v>8</v>
      </c>
      <c r="K6" s="53">
        <f t="shared" si="3"/>
        <v>2</v>
      </c>
      <c r="L6" s="53">
        <f t="shared" si="3"/>
        <v>3</v>
      </c>
      <c r="M6" s="53">
        <f t="shared" si="3"/>
        <v>6</v>
      </c>
      <c r="N6" s="53">
        <f t="shared" si="3"/>
        <v>2</v>
      </c>
      <c r="O6" s="57">
        <f t="shared" si="2"/>
        <v>68</v>
      </c>
    </row>
    <row r="7" spans="1:15" ht="15.75" customHeight="1" x14ac:dyDescent="0.2">
      <c r="A7" s="104" t="s">
        <v>72</v>
      </c>
      <c r="B7" s="105"/>
      <c r="C7" s="53">
        <f t="shared" ref="C7:N7" si="4">+C46+C85</f>
        <v>0</v>
      </c>
      <c r="D7" s="53">
        <f t="shared" si="4"/>
        <v>0</v>
      </c>
      <c r="E7" s="53">
        <f t="shared" si="4"/>
        <v>3</v>
      </c>
      <c r="F7" s="53">
        <f t="shared" si="4"/>
        <v>7</v>
      </c>
      <c r="G7" s="53">
        <f t="shared" si="4"/>
        <v>6</v>
      </c>
      <c r="H7" s="53">
        <f t="shared" si="4"/>
        <v>2</v>
      </c>
      <c r="I7" s="53">
        <f t="shared" si="4"/>
        <v>1</v>
      </c>
      <c r="J7" s="53">
        <f t="shared" si="4"/>
        <v>8</v>
      </c>
      <c r="K7" s="53">
        <f t="shared" si="4"/>
        <v>6</v>
      </c>
      <c r="L7" s="53">
        <f t="shared" si="4"/>
        <v>4</v>
      </c>
      <c r="M7" s="53">
        <f t="shared" si="4"/>
        <v>0</v>
      </c>
      <c r="N7" s="53">
        <f t="shared" si="4"/>
        <v>0</v>
      </c>
      <c r="O7" s="57">
        <f t="shared" si="2"/>
        <v>37</v>
      </c>
    </row>
    <row r="8" spans="1:15" ht="15.75" customHeight="1" x14ac:dyDescent="0.2">
      <c r="A8" s="104" t="s">
        <v>77</v>
      </c>
      <c r="B8" s="105"/>
      <c r="C8" s="53">
        <f t="shared" ref="C8:N8" si="5">+C47+C86</f>
        <v>0</v>
      </c>
      <c r="D8" s="53">
        <f t="shared" si="5"/>
        <v>0</v>
      </c>
      <c r="E8" s="53">
        <f t="shared" si="5"/>
        <v>0</v>
      </c>
      <c r="F8" s="53">
        <f t="shared" si="5"/>
        <v>0</v>
      </c>
      <c r="G8" s="53">
        <f t="shared" si="5"/>
        <v>0</v>
      </c>
      <c r="H8" s="53">
        <f t="shared" si="5"/>
        <v>0</v>
      </c>
      <c r="I8" s="53">
        <f t="shared" si="5"/>
        <v>0</v>
      </c>
      <c r="J8" s="53">
        <f t="shared" si="5"/>
        <v>0</v>
      </c>
      <c r="K8" s="53">
        <f t="shared" si="5"/>
        <v>0</v>
      </c>
      <c r="L8" s="53">
        <f t="shared" si="5"/>
        <v>0</v>
      </c>
      <c r="M8" s="53">
        <f t="shared" si="5"/>
        <v>0</v>
      </c>
      <c r="N8" s="53">
        <f t="shared" si="5"/>
        <v>0</v>
      </c>
      <c r="O8" s="57">
        <f t="shared" si="2"/>
        <v>0</v>
      </c>
    </row>
    <row r="9" spans="1:15" ht="15.75" customHeight="1" x14ac:dyDescent="0.2">
      <c r="A9" s="104" t="s">
        <v>73</v>
      </c>
      <c r="B9" s="105"/>
      <c r="C9" s="53">
        <f t="shared" ref="C9:N9" si="6">+C48+C87</f>
        <v>0</v>
      </c>
      <c r="D9" s="53">
        <f t="shared" si="6"/>
        <v>0</v>
      </c>
      <c r="E9" s="53">
        <f t="shared" si="6"/>
        <v>0</v>
      </c>
      <c r="F9" s="53">
        <f t="shared" si="6"/>
        <v>0</v>
      </c>
      <c r="G9" s="53">
        <f t="shared" si="6"/>
        <v>0</v>
      </c>
      <c r="H9" s="53">
        <f t="shared" si="6"/>
        <v>0</v>
      </c>
      <c r="I9" s="53">
        <f t="shared" si="6"/>
        <v>0</v>
      </c>
      <c r="J9" s="53">
        <f t="shared" si="6"/>
        <v>0</v>
      </c>
      <c r="K9" s="53">
        <f t="shared" si="6"/>
        <v>0</v>
      </c>
      <c r="L9" s="53">
        <f t="shared" si="6"/>
        <v>0</v>
      </c>
      <c r="M9" s="53">
        <f t="shared" si="6"/>
        <v>0</v>
      </c>
      <c r="N9" s="53">
        <f t="shared" si="6"/>
        <v>0</v>
      </c>
      <c r="O9" s="57">
        <f t="shared" si="2"/>
        <v>0</v>
      </c>
    </row>
    <row r="10" spans="1:15" ht="15.75" customHeight="1" x14ac:dyDescent="0.2">
      <c r="A10" s="104" t="s">
        <v>74</v>
      </c>
      <c r="B10" s="105"/>
      <c r="C10" s="53">
        <f t="shared" ref="C10:N10" si="7">+C49+C88</f>
        <v>0</v>
      </c>
      <c r="D10" s="53">
        <f t="shared" si="7"/>
        <v>0</v>
      </c>
      <c r="E10" s="53">
        <f t="shared" si="7"/>
        <v>0</v>
      </c>
      <c r="F10" s="53">
        <f t="shared" si="7"/>
        <v>0</v>
      </c>
      <c r="G10" s="53">
        <f t="shared" si="7"/>
        <v>4</v>
      </c>
      <c r="H10" s="53">
        <f t="shared" si="7"/>
        <v>4</v>
      </c>
      <c r="I10" s="53">
        <f t="shared" si="7"/>
        <v>0</v>
      </c>
      <c r="J10" s="53">
        <f t="shared" si="7"/>
        <v>0</v>
      </c>
      <c r="K10" s="53">
        <f t="shared" si="7"/>
        <v>0</v>
      </c>
      <c r="L10" s="53">
        <f t="shared" si="7"/>
        <v>0</v>
      </c>
      <c r="M10" s="53">
        <f t="shared" si="7"/>
        <v>0</v>
      </c>
      <c r="N10" s="53">
        <f t="shared" si="7"/>
        <v>0</v>
      </c>
      <c r="O10" s="57">
        <f t="shared" si="2"/>
        <v>8</v>
      </c>
    </row>
    <row r="11" spans="1:15" ht="15.75" customHeight="1" x14ac:dyDescent="0.2">
      <c r="A11" s="104" t="s">
        <v>75</v>
      </c>
      <c r="B11" s="105"/>
      <c r="C11" s="53">
        <f t="shared" ref="C11:N11" si="8">+C50+C89</f>
        <v>2</v>
      </c>
      <c r="D11" s="53">
        <f t="shared" si="8"/>
        <v>3</v>
      </c>
      <c r="E11" s="53">
        <f t="shared" si="8"/>
        <v>4</v>
      </c>
      <c r="F11" s="53">
        <f t="shared" si="8"/>
        <v>7</v>
      </c>
      <c r="G11" s="53">
        <f t="shared" si="8"/>
        <v>6</v>
      </c>
      <c r="H11" s="53">
        <f t="shared" si="8"/>
        <v>4</v>
      </c>
      <c r="I11" s="53">
        <f t="shared" si="8"/>
        <v>3</v>
      </c>
      <c r="J11" s="53">
        <f t="shared" si="8"/>
        <v>5</v>
      </c>
      <c r="K11" s="53">
        <f t="shared" si="8"/>
        <v>5</v>
      </c>
      <c r="L11" s="53">
        <f t="shared" si="8"/>
        <v>26</v>
      </c>
      <c r="M11" s="53">
        <f t="shared" si="8"/>
        <v>2</v>
      </c>
      <c r="N11" s="53">
        <f t="shared" si="8"/>
        <v>2</v>
      </c>
      <c r="O11" s="57">
        <f t="shared" si="2"/>
        <v>69</v>
      </c>
    </row>
    <row r="12" spans="1:15" ht="15.75" customHeight="1" x14ac:dyDescent="0.2">
      <c r="A12" s="104" t="s">
        <v>78</v>
      </c>
      <c r="B12" s="105"/>
      <c r="C12" s="53">
        <f t="shared" ref="C12:N12" si="9">+C51+C90</f>
        <v>0</v>
      </c>
      <c r="D12" s="53">
        <f t="shared" si="9"/>
        <v>1</v>
      </c>
      <c r="E12" s="53">
        <f t="shared" si="9"/>
        <v>4</v>
      </c>
      <c r="F12" s="53">
        <f t="shared" si="9"/>
        <v>3</v>
      </c>
      <c r="G12" s="53">
        <f t="shared" si="9"/>
        <v>3</v>
      </c>
      <c r="H12" s="53">
        <f t="shared" si="9"/>
        <v>2</v>
      </c>
      <c r="I12" s="53">
        <f t="shared" si="9"/>
        <v>2</v>
      </c>
      <c r="J12" s="53">
        <f t="shared" si="9"/>
        <v>2</v>
      </c>
      <c r="K12" s="53">
        <f t="shared" si="9"/>
        <v>1</v>
      </c>
      <c r="L12" s="53">
        <f t="shared" si="9"/>
        <v>5</v>
      </c>
      <c r="M12" s="53">
        <f t="shared" si="9"/>
        <v>3</v>
      </c>
      <c r="N12" s="53">
        <f t="shared" si="9"/>
        <v>1</v>
      </c>
      <c r="O12" s="57">
        <f t="shared" si="2"/>
        <v>27</v>
      </c>
    </row>
    <row r="13" spans="1:15" ht="15.75" customHeight="1" x14ac:dyDescent="0.2">
      <c r="A13" s="104" t="s">
        <v>79</v>
      </c>
      <c r="B13" s="105"/>
      <c r="C13" s="53">
        <f t="shared" ref="C13:N13" si="10">+C52+C91</f>
        <v>1</v>
      </c>
      <c r="D13" s="53">
        <f t="shared" si="10"/>
        <v>2</v>
      </c>
      <c r="E13" s="53">
        <f t="shared" si="10"/>
        <v>2</v>
      </c>
      <c r="F13" s="53">
        <f t="shared" si="10"/>
        <v>2</v>
      </c>
      <c r="G13" s="53">
        <f t="shared" si="10"/>
        <v>3</v>
      </c>
      <c r="H13" s="53">
        <f t="shared" si="10"/>
        <v>2</v>
      </c>
      <c r="I13" s="53">
        <f t="shared" si="10"/>
        <v>0</v>
      </c>
      <c r="J13" s="53">
        <f t="shared" si="10"/>
        <v>2</v>
      </c>
      <c r="K13" s="53">
        <f t="shared" si="10"/>
        <v>2</v>
      </c>
      <c r="L13" s="53">
        <f t="shared" si="10"/>
        <v>1</v>
      </c>
      <c r="M13" s="53">
        <f t="shared" si="10"/>
        <v>3</v>
      </c>
      <c r="N13" s="53">
        <f t="shared" si="10"/>
        <v>1</v>
      </c>
      <c r="O13" s="57">
        <f t="shared" si="2"/>
        <v>21</v>
      </c>
    </row>
    <row r="14" spans="1:15" ht="15.75" customHeight="1" x14ac:dyDescent="0.2">
      <c r="A14" s="104" t="s">
        <v>80</v>
      </c>
      <c r="B14" s="105"/>
      <c r="C14" s="53">
        <f t="shared" ref="C14:N14" si="11">+C53+C92</f>
        <v>1</v>
      </c>
      <c r="D14" s="53">
        <f t="shared" si="11"/>
        <v>2</v>
      </c>
      <c r="E14" s="53">
        <f t="shared" si="11"/>
        <v>1</v>
      </c>
      <c r="F14" s="53">
        <f t="shared" si="11"/>
        <v>1</v>
      </c>
      <c r="G14" s="53">
        <f t="shared" si="11"/>
        <v>1</v>
      </c>
      <c r="H14" s="53">
        <f t="shared" si="11"/>
        <v>3</v>
      </c>
      <c r="I14" s="53">
        <f t="shared" si="11"/>
        <v>1</v>
      </c>
      <c r="J14" s="53">
        <f t="shared" si="11"/>
        <v>4</v>
      </c>
      <c r="K14" s="53">
        <f t="shared" si="11"/>
        <v>4</v>
      </c>
      <c r="L14" s="53">
        <f t="shared" si="11"/>
        <v>8</v>
      </c>
      <c r="M14" s="53">
        <f t="shared" si="11"/>
        <v>8</v>
      </c>
      <c r="N14" s="53">
        <f t="shared" si="11"/>
        <v>2</v>
      </c>
      <c r="O14" s="57">
        <f t="shared" si="2"/>
        <v>36</v>
      </c>
    </row>
    <row r="15" spans="1:15" ht="15.75" customHeight="1" x14ac:dyDescent="0.2">
      <c r="A15" s="104" t="s">
        <v>81</v>
      </c>
      <c r="B15" s="105"/>
      <c r="C15" s="53">
        <f t="shared" ref="C15:N15" si="12">+C54+C93</f>
        <v>983</v>
      </c>
      <c r="D15" s="53">
        <f t="shared" si="12"/>
        <v>933</v>
      </c>
      <c r="E15" s="53">
        <f t="shared" si="12"/>
        <v>1045</v>
      </c>
      <c r="F15" s="53">
        <f t="shared" si="12"/>
        <v>1077</v>
      </c>
      <c r="G15" s="53">
        <f t="shared" si="12"/>
        <v>1100</v>
      </c>
      <c r="H15" s="53">
        <f t="shared" si="12"/>
        <v>872</v>
      </c>
      <c r="I15" s="53">
        <f t="shared" si="12"/>
        <v>600</v>
      </c>
      <c r="J15" s="53">
        <f t="shared" si="12"/>
        <v>736</v>
      </c>
      <c r="K15" s="53">
        <f t="shared" si="12"/>
        <v>736</v>
      </c>
      <c r="L15" s="53">
        <f t="shared" si="12"/>
        <v>767</v>
      </c>
      <c r="M15" s="53">
        <f t="shared" si="12"/>
        <v>1012</v>
      </c>
      <c r="N15" s="53">
        <f t="shared" si="12"/>
        <v>474</v>
      </c>
      <c r="O15" s="57">
        <f t="shared" si="2"/>
        <v>10335</v>
      </c>
    </row>
    <row r="16" spans="1:15" ht="15.75" customHeight="1" x14ac:dyDescent="0.2">
      <c r="A16" s="104" t="s">
        <v>82</v>
      </c>
      <c r="B16" s="105"/>
      <c r="C16" s="53">
        <f t="shared" ref="C16:N16" si="13">+C55+C94</f>
        <v>5</v>
      </c>
      <c r="D16" s="53">
        <f t="shared" si="13"/>
        <v>23</v>
      </c>
      <c r="E16" s="53">
        <f t="shared" si="13"/>
        <v>40</v>
      </c>
      <c r="F16" s="53">
        <f t="shared" si="13"/>
        <v>14</v>
      </c>
      <c r="G16" s="53">
        <f t="shared" si="13"/>
        <v>16</v>
      </c>
      <c r="H16" s="53">
        <f t="shared" si="13"/>
        <v>21</v>
      </c>
      <c r="I16" s="53">
        <f t="shared" si="13"/>
        <v>10</v>
      </c>
      <c r="J16" s="53">
        <f t="shared" si="13"/>
        <v>20</v>
      </c>
      <c r="K16" s="53">
        <f t="shared" si="13"/>
        <v>11</v>
      </c>
      <c r="L16" s="53">
        <f t="shared" si="13"/>
        <v>18</v>
      </c>
      <c r="M16" s="53">
        <f t="shared" si="13"/>
        <v>21</v>
      </c>
      <c r="N16" s="53">
        <f t="shared" si="13"/>
        <v>17</v>
      </c>
      <c r="O16" s="57">
        <f t="shared" si="2"/>
        <v>216</v>
      </c>
    </row>
    <row r="17" spans="1:15" ht="15.75" customHeight="1" x14ac:dyDescent="0.2">
      <c r="A17" s="104" t="s">
        <v>83</v>
      </c>
      <c r="B17" s="105"/>
      <c r="C17" s="53">
        <f t="shared" ref="C17:N17" si="14">+C56+C95</f>
        <v>37</v>
      </c>
      <c r="D17" s="53">
        <f t="shared" si="14"/>
        <v>48</v>
      </c>
      <c r="E17" s="53">
        <f t="shared" si="14"/>
        <v>55</v>
      </c>
      <c r="F17" s="53">
        <f t="shared" si="14"/>
        <v>29</v>
      </c>
      <c r="G17" s="53">
        <f t="shared" si="14"/>
        <v>37</v>
      </c>
      <c r="H17" s="53">
        <f t="shared" si="14"/>
        <v>21</v>
      </c>
      <c r="I17" s="53">
        <f t="shared" si="14"/>
        <v>24</v>
      </c>
      <c r="J17" s="53">
        <f t="shared" si="14"/>
        <v>24</v>
      </c>
      <c r="K17" s="53">
        <f t="shared" si="14"/>
        <v>25</v>
      </c>
      <c r="L17" s="53">
        <f t="shared" si="14"/>
        <v>26</v>
      </c>
      <c r="M17" s="53">
        <f t="shared" si="14"/>
        <v>45</v>
      </c>
      <c r="N17" s="53">
        <f t="shared" si="14"/>
        <v>57</v>
      </c>
      <c r="O17" s="57">
        <f t="shared" si="2"/>
        <v>428</v>
      </c>
    </row>
    <row r="18" spans="1:15" ht="15" customHeight="1" x14ac:dyDescent="0.2">
      <c r="A18" s="108" t="s">
        <v>84</v>
      </c>
      <c r="B18" s="109"/>
      <c r="C18" s="54">
        <f t="shared" ref="C18:N18" si="15">+C57+C96</f>
        <v>32</v>
      </c>
      <c r="D18" s="54">
        <f t="shared" si="15"/>
        <v>42</v>
      </c>
      <c r="E18" s="54">
        <f t="shared" si="15"/>
        <v>45</v>
      </c>
      <c r="F18" s="54">
        <f t="shared" si="15"/>
        <v>20</v>
      </c>
      <c r="G18" s="54">
        <f t="shared" si="15"/>
        <v>30</v>
      </c>
      <c r="H18" s="54">
        <f t="shared" si="15"/>
        <v>18</v>
      </c>
      <c r="I18" s="54">
        <f t="shared" si="15"/>
        <v>21</v>
      </c>
      <c r="J18" s="54">
        <f t="shared" si="15"/>
        <v>21</v>
      </c>
      <c r="K18" s="54">
        <f t="shared" si="15"/>
        <v>24</v>
      </c>
      <c r="L18" s="54">
        <f t="shared" si="15"/>
        <v>22</v>
      </c>
      <c r="M18" s="54">
        <f t="shared" si="15"/>
        <v>43</v>
      </c>
      <c r="N18" s="54">
        <f t="shared" si="15"/>
        <v>51</v>
      </c>
      <c r="O18" s="57">
        <f t="shared" si="2"/>
        <v>369</v>
      </c>
    </row>
    <row r="19" spans="1:15" ht="15" customHeight="1" x14ac:dyDescent="0.2">
      <c r="A19" s="108" t="s">
        <v>85</v>
      </c>
      <c r="B19" s="109"/>
      <c r="C19" s="54">
        <f t="shared" ref="C19:N19" si="16">+C58+C97</f>
        <v>5</v>
      </c>
      <c r="D19" s="54">
        <f t="shared" si="16"/>
        <v>6</v>
      </c>
      <c r="E19" s="54">
        <f t="shared" si="16"/>
        <v>10</v>
      </c>
      <c r="F19" s="54">
        <f t="shared" si="16"/>
        <v>9</v>
      </c>
      <c r="G19" s="54">
        <f t="shared" si="16"/>
        <v>7</v>
      </c>
      <c r="H19" s="54">
        <f t="shared" si="16"/>
        <v>3</v>
      </c>
      <c r="I19" s="54">
        <f t="shared" si="16"/>
        <v>3</v>
      </c>
      <c r="J19" s="54">
        <f t="shared" si="16"/>
        <v>3</v>
      </c>
      <c r="K19" s="54">
        <f t="shared" si="16"/>
        <v>1</v>
      </c>
      <c r="L19" s="54">
        <f t="shared" si="16"/>
        <v>4</v>
      </c>
      <c r="M19" s="54">
        <f t="shared" si="16"/>
        <v>2</v>
      </c>
      <c r="N19" s="54">
        <f t="shared" si="16"/>
        <v>6</v>
      </c>
      <c r="O19" s="57">
        <f t="shared" si="2"/>
        <v>59</v>
      </c>
    </row>
    <row r="20" spans="1:15" ht="15.75" customHeight="1" x14ac:dyDescent="0.2">
      <c r="A20" s="104" t="s">
        <v>86</v>
      </c>
      <c r="B20" s="105"/>
      <c r="C20" s="53">
        <f t="shared" ref="C20:N20" si="17">+C59+C98</f>
        <v>35</v>
      </c>
      <c r="D20" s="53">
        <f t="shared" si="17"/>
        <v>18</v>
      </c>
      <c r="E20" s="53">
        <f t="shared" si="17"/>
        <v>34</v>
      </c>
      <c r="F20" s="53">
        <f t="shared" si="17"/>
        <v>31</v>
      </c>
      <c r="G20" s="53">
        <f t="shared" si="17"/>
        <v>18</v>
      </c>
      <c r="H20" s="53">
        <f t="shared" si="17"/>
        <v>33</v>
      </c>
      <c r="I20" s="53">
        <f t="shared" si="17"/>
        <v>19</v>
      </c>
      <c r="J20" s="53">
        <f t="shared" si="17"/>
        <v>18</v>
      </c>
      <c r="K20" s="53">
        <f t="shared" si="17"/>
        <v>0</v>
      </c>
      <c r="L20" s="53">
        <f t="shared" si="17"/>
        <v>19</v>
      </c>
      <c r="M20" s="53">
        <f t="shared" si="17"/>
        <v>39</v>
      </c>
      <c r="N20" s="53">
        <f t="shared" si="17"/>
        <v>17</v>
      </c>
      <c r="O20" s="57">
        <f>J20</f>
        <v>18</v>
      </c>
    </row>
    <row r="21" spans="1:15" ht="15.75" customHeight="1" x14ac:dyDescent="0.2">
      <c r="A21" s="104" t="s">
        <v>87</v>
      </c>
      <c r="B21" s="105"/>
      <c r="C21" s="53">
        <f t="shared" ref="C21:N21" si="18">+C60+C99</f>
        <v>0</v>
      </c>
      <c r="D21" s="53">
        <f t="shared" si="18"/>
        <v>10</v>
      </c>
      <c r="E21" s="53">
        <f t="shared" si="18"/>
        <v>34</v>
      </c>
      <c r="F21" s="53">
        <f t="shared" si="18"/>
        <v>0</v>
      </c>
      <c r="G21" s="53">
        <f t="shared" si="18"/>
        <v>14</v>
      </c>
      <c r="H21" s="53">
        <f t="shared" si="18"/>
        <v>16</v>
      </c>
      <c r="I21" s="53">
        <f t="shared" si="18"/>
        <v>16</v>
      </c>
      <c r="J21" s="53">
        <f t="shared" si="18"/>
        <v>17</v>
      </c>
      <c r="K21" s="53">
        <f t="shared" si="18"/>
        <v>12</v>
      </c>
      <c r="L21" s="53">
        <f t="shared" si="18"/>
        <v>17</v>
      </c>
      <c r="M21" s="53">
        <f t="shared" si="18"/>
        <v>9</v>
      </c>
      <c r="N21" s="53">
        <f t="shared" si="18"/>
        <v>10</v>
      </c>
      <c r="O21" s="57">
        <f t="shared" si="2"/>
        <v>155</v>
      </c>
    </row>
    <row r="22" spans="1:15" ht="15.75" customHeight="1" x14ac:dyDescent="0.2">
      <c r="A22" s="104" t="s">
        <v>88</v>
      </c>
      <c r="B22" s="105"/>
      <c r="C22" s="53">
        <f t="shared" ref="C22:N22" si="19">+C61+C100</f>
        <v>1</v>
      </c>
      <c r="D22" s="53">
        <f t="shared" si="19"/>
        <v>0</v>
      </c>
      <c r="E22" s="53">
        <f t="shared" si="19"/>
        <v>0</v>
      </c>
      <c r="F22" s="53">
        <f t="shared" si="19"/>
        <v>0</v>
      </c>
      <c r="G22" s="53">
        <f t="shared" si="19"/>
        <v>5</v>
      </c>
      <c r="H22" s="53">
        <f t="shared" si="19"/>
        <v>1</v>
      </c>
      <c r="I22" s="53">
        <f t="shared" si="19"/>
        <v>0</v>
      </c>
      <c r="J22" s="53">
        <f t="shared" si="19"/>
        <v>4</v>
      </c>
      <c r="K22" s="53">
        <f t="shared" si="19"/>
        <v>1</v>
      </c>
      <c r="L22" s="53">
        <f t="shared" si="19"/>
        <v>4</v>
      </c>
      <c r="M22" s="53">
        <f t="shared" si="19"/>
        <v>1</v>
      </c>
      <c r="N22" s="53">
        <f t="shared" si="19"/>
        <v>0</v>
      </c>
      <c r="O22" s="57">
        <f t="shared" si="2"/>
        <v>17</v>
      </c>
    </row>
    <row r="23" spans="1:15" ht="15.75" customHeight="1" x14ac:dyDescent="0.2">
      <c r="A23" s="104" t="s">
        <v>89</v>
      </c>
      <c r="B23" s="105"/>
      <c r="C23" s="53">
        <f t="shared" ref="C23:N23" si="20">+C62+C101</f>
        <v>0</v>
      </c>
      <c r="D23" s="53">
        <f t="shared" si="20"/>
        <v>0</v>
      </c>
      <c r="E23" s="53">
        <f t="shared" si="20"/>
        <v>0</v>
      </c>
      <c r="F23" s="53">
        <f t="shared" si="20"/>
        <v>0</v>
      </c>
      <c r="G23" s="53">
        <f t="shared" si="20"/>
        <v>0</v>
      </c>
      <c r="H23" s="53">
        <f t="shared" si="20"/>
        <v>0</v>
      </c>
      <c r="I23" s="53">
        <f t="shared" si="20"/>
        <v>0</v>
      </c>
      <c r="J23" s="53">
        <f t="shared" si="20"/>
        <v>0</v>
      </c>
      <c r="K23" s="53">
        <f t="shared" si="20"/>
        <v>0</v>
      </c>
      <c r="L23" s="53">
        <f t="shared" si="20"/>
        <v>0</v>
      </c>
      <c r="M23" s="53">
        <f t="shared" si="20"/>
        <v>0</v>
      </c>
      <c r="N23" s="53">
        <f t="shared" si="20"/>
        <v>0</v>
      </c>
      <c r="O23" s="57">
        <f t="shared" si="2"/>
        <v>0</v>
      </c>
    </row>
    <row r="24" spans="1:15" ht="15.75" customHeight="1" x14ac:dyDescent="0.2">
      <c r="A24" s="104" t="s">
        <v>90</v>
      </c>
      <c r="B24" s="105"/>
      <c r="C24" s="53">
        <f t="shared" ref="C24:N24" si="21">+C63+C102</f>
        <v>0</v>
      </c>
      <c r="D24" s="53">
        <f t="shared" si="21"/>
        <v>0</v>
      </c>
      <c r="E24" s="53">
        <f t="shared" si="21"/>
        <v>0</v>
      </c>
      <c r="F24" s="53">
        <f t="shared" si="21"/>
        <v>0</v>
      </c>
      <c r="G24" s="53">
        <f t="shared" si="21"/>
        <v>2</v>
      </c>
      <c r="H24" s="53">
        <f t="shared" si="21"/>
        <v>0</v>
      </c>
      <c r="I24" s="53">
        <f t="shared" si="21"/>
        <v>0</v>
      </c>
      <c r="J24" s="53">
        <f t="shared" si="21"/>
        <v>0</v>
      </c>
      <c r="K24" s="53">
        <f t="shared" si="21"/>
        <v>0</v>
      </c>
      <c r="L24" s="53">
        <f t="shared" si="21"/>
        <v>0</v>
      </c>
      <c r="M24" s="53">
        <f t="shared" si="21"/>
        <v>0</v>
      </c>
      <c r="N24" s="53">
        <f t="shared" si="21"/>
        <v>0</v>
      </c>
      <c r="O24" s="57">
        <f t="shared" si="2"/>
        <v>2</v>
      </c>
    </row>
    <row r="25" spans="1:15" ht="31.5" customHeight="1" x14ac:dyDescent="0.2">
      <c r="A25" s="104" t="s">
        <v>91</v>
      </c>
      <c r="B25" s="105"/>
      <c r="C25" s="53">
        <f t="shared" ref="C25:N25" si="22">+C64+C103</f>
        <v>0</v>
      </c>
      <c r="D25" s="53">
        <f t="shared" si="22"/>
        <v>7</v>
      </c>
      <c r="E25" s="53">
        <f t="shared" si="22"/>
        <v>7</v>
      </c>
      <c r="F25" s="53">
        <f t="shared" si="22"/>
        <v>7</v>
      </c>
      <c r="G25" s="53">
        <f t="shared" si="22"/>
        <v>4</v>
      </c>
      <c r="H25" s="53">
        <f t="shared" si="22"/>
        <v>6</v>
      </c>
      <c r="I25" s="53">
        <f t="shared" si="22"/>
        <v>0</v>
      </c>
      <c r="J25" s="53">
        <f t="shared" si="22"/>
        <v>2</v>
      </c>
      <c r="K25" s="53">
        <f t="shared" si="22"/>
        <v>1</v>
      </c>
      <c r="L25" s="53">
        <f t="shared" si="22"/>
        <v>3</v>
      </c>
      <c r="M25" s="53">
        <f t="shared" si="22"/>
        <v>2</v>
      </c>
      <c r="N25" s="53">
        <f t="shared" si="22"/>
        <v>1</v>
      </c>
      <c r="O25" s="57">
        <f t="shared" si="2"/>
        <v>40</v>
      </c>
    </row>
    <row r="26" spans="1:15" ht="15.75" customHeight="1" x14ac:dyDescent="0.2">
      <c r="A26" s="104" t="s">
        <v>92</v>
      </c>
      <c r="B26" s="105"/>
      <c r="C26" s="53">
        <f t="shared" ref="C26:N26" si="23">+C65+C104</f>
        <v>4</v>
      </c>
      <c r="D26" s="53">
        <f t="shared" si="23"/>
        <v>5</v>
      </c>
      <c r="E26" s="53">
        <f t="shared" si="23"/>
        <v>4</v>
      </c>
      <c r="F26" s="53">
        <f t="shared" si="23"/>
        <v>4</v>
      </c>
      <c r="G26" s="53">
        <f t="shared" si="23"/>
        <v>2</v>
      </c>
      <c r="H26" s="53">
        <f t="shared" si="23"/>
        <v>3</v>
      </c>
      <c r="I26" s="53">
        <f t="shared" si="23"/>
        <v>2</v>
      </c>
      <c r="J26" s="53">
        <f t="shared" si="23"/>
        <v>2</v>
      </c>
      <c r="K26" s="53">
        <f t="shared" si="23"/>
        <v>4</v>
      </c>
      <c r="L26" s="53">
        <f t="shared" si="23"/>
        <v>6</v>
      </c>
      <c r="M26" s="53">
        <f t="shared" si="23"/>
        <v>7</v>
      </c>
      <c r="N26" s="53">
        <f t="shared" si="23"/>
        <v>1</v>
      </c>
      <c r="O26" s="57">
        <f t="shared" si="2"/>
        <v>44</v>
      </c>
    </row>
    <row r="27" spans="1:15" ht="15.75" customHeight="1" x14ac:dyDescent="0.2">
      <c r="A27" s="104" t="s">
        <v>93</v>
      </c>
      <c r="B27" s="105"/>
      <c r="C27" s="53">
        <f t="shared" ref="C27:N27" si="24">+C66+C105</f>
        <v>11</v>
      </c>
      <c r="D27" s="53">
        <f t="shared" si="24"/>
        <v>9</v>
      </c>
      <c r="E27" s="53">
        <f t="shared" si="24"/>
        <v>16</v>
      </c>
      <c r="F27" s="53">
        <f t="shared" si="24"/>
        <v>4</v>
      </c>
      <c r="G27" s="53">
        <f t="shared" si="24"/>
        <v>5</v>
      </c>
      <c r="H27" s="53">
        <f t="shared" si="24"/>
        <v>1</v>
      </c>
      <c r="I27" s="53">
        <f t="shared" si="24"/>
        <v>4</v>
      </c>
      <c r="J27" s="53">
        <f t="shared" si="24"/>
        <v>5</v>
      </c>
      <c r="K27" s="53">
        <f t="shared" si="24"/>
        <v>8</v>
      </c>
      <c r="L27" s="53">
        <f t="shared" si="24"/>
        <v>4</v>
      </c>
      <c r="M27" s="53">
        <f t="shared" si="24"/>
        <v>2</v>
      </c>
      <c r="N27" s="53">
        <f t="shared" si="24"/>
        <v>1</v>
      </c>
      <c r="O27" s="57">
        <f t="shared" si="2"/>
        <v>70</v>
      </c>
    </row>
    <row r="28" spans="1:15" ht="15" customHeight="1" x14ac:dyDescent="0.2">
      <c r="A28" s="108" t="s">
        <v>25</v>
      </c>
      <c r="B28" s="109"/>
      <c r="C28" s="54">
        <f t="shared" ref="C28:N28" si="25">+C67+C106</f>
        <v>3</v>
      </c>
      <c r="D28" s="54">
        <f t="shared" si="25"/>
        <v>5</v>
      </c>
      <c r="E28" s="54">
        <f t="shared" si="25"/>
        <v>8</v>
      </c>
      <c r="F28" s="54">
        <f t="shared" si="25"/>
        <v>2</v>
      </c>
      <c r="G28" s="54">
        <f t="shared" si="25"/>
        <v>1</v>
      </c>
      <c r="H28" s="54">
        <f t="shared" si="25"/>
        <v>0</v>
      </c>
      <c r="I28" s="54">
        <f t="shared" si="25"/>
        <v>2</v>
      </c>
      <c r="J28" s="54">
        <f t="shared" si="25"/>
        <v>2</v>
      </c>
      <c r="K28" s="54">
        <f t="shared" si="25"/>
        <v>5</v>
      </c>
      <c r="L28" s="54">
        <f t="shared" si="25"/>
        <v>2</v>
      </c>
      <c r="M28" s="54">
        <f t="shared" si="25"/>
        <v>0</v>
      </c>
      <c r="N28" s="54">
        <f t="shared" si="25"/>
        <v>1</v>
      </c>
      <c r="O28" s="57">
        <f t="shared" si="2"/>
        <v>31</v>
      </c>
    </row>
    <row r="29" spans="1:15" ht="15" customHeight="1" x14ac:dyDescent="0.2">
      <c r="A29" s="108" t="s">
        <v>26</v>
      </c>
      <c r="B29" s="109"/>
      <c r="C29" s="54">
        <f t="shared" ref="C29:N29" si="26">+C68+C107</f>
        <v>8</v>
      </c>
      <c r="D29" s="54">
        <f t="shared" si="26"/>
        <v>4</v>
      </c>
      <c r="E29" s="54">
        <f t="shared" si="26"/>
        <v>8</v>
      </c>
      <c r="F29" s="54">
        <f t="shared" si="26"/>
        <v>2</v>
      </c>
      <c r="G29" s="54">
        <f t="shared" si="26"/>
        <v>4</v>
      </c>
      <c r="H29" s="54">
        <f t="shared" si="26"/>
        <v>1</v>
      </c>
      <c r="I29" s="54">
        <f t="shared" si="26"/>
        <v>1</v>
      </c>
      <c r="J29" s="54">
        <f t="shared" si="26"/>
        <v>3</v>
      </c>
      <c r="K29" s="54">
        <f t="shared" si="26"/>
        <v>3</v>
      </c>
      <c r="L29" s="54">
        <f t="shared" si="26"/>
        <v>1</v>
      </c>
      <c r="M29" s="54">
        <f t="shared" si="26"/>
        <v>1</v>
      </c>
      <c r="N29" s="54">
        <f t="shared" si="26"/>
        <v>0</v>
      </c>
      <c r="O29" s="57">
        <f t="shared" si="2"/>
        <v>36</v>
      </c>
    </row>
    <row r="30" spans="1:15" ht="15" customHeight="1" x14ac:dyDescent="0.2">
      <c r="A30" s="108" t="s">
        <v>27</v>
      </c>
      <c r="B30" s="109"/>
      <c r="C30" s="54">
        <f t="shared" ref="C30:N30" si="27">+C69+C108</f>
        <v>0</v>
      </c>
      <c r="D30" s="54">
        <f t="shared" si="27"/>
        <v>0</v>
      </c>
      <c r="E30" s="54">
        <f t="shared" si="27"/>
        <v>0</v>
      </c>
      <c r="F30" s="54">
        <f t="shared" si="27"/>
        <v>0</v>
      </c>
      <c r="G30" s="54">
        <f t="shared" si="27"/>
        <v>0</v>
      </c>
      <c r="H30" s="54">
        <f t="shared" si="27"/>
        <v>0</v>
      </c>
      <c r="I30" s="54">
        <f t="shared" si="27"/>
        <v>1</v>
      </c>
      <c r="J30" s="54">
        <f t="shared" si="27"/>
        <v>0</v>
      </c>
      <c r="K30" s="54">
        <f t="shared" si="27"/>
        <v>0</v>
      </c>
      <c r="L30" s="54">
        <f t="shared" si="27"/>
        <v>1</v>
      </c>
      <c r="M30" s="54">
        <f t="shared" si="27"/>
        <v>1</v>
      </c>
      <c r="N30" s="54">
        <f t="shared" si="27"/>
        <v>0</v>
      </c>
      <c r="O30" s="57">
        <f t="shared" si="2"/>
        <v>3</v>
      </c>
    </row>
    <row r="31" spans="1:15" ht="15.75" customHeight="1" x14ac:dyDescent="0.2">
      <c r="A31" s="104" t="s">
        <v>94</v>
      </c>
      <c r="B31" s="105"/>
      <c r="C31" s="53">
        <f t="shared" ref="C31:N31" si="28">+C70+C109</f>
        <v>5</v>
      </c>
      <c r="D31" s="53">
        <f t="shared" si="28"/>
        <v>5</v>
      </c>
      <c r="E31" s="53">
        <f t="shared" si="28"/>
        <v>4</v>
      </c>
      <c r="F31" s="53">
        <f t="shared" si="28"/>
        <v>2</v>
      </c>
      <c r="G31" s="53">
        <f t="shared" si="28"/>
        <v>7</v>
      </c>
      <c r="H31" s="53">
        <f t="shared" si="28"/>
        <v>1</v>
      </c>
      <c r="I31" s="53">
        <f t="shared" si="28"/>
        <v>1</v>
      </c>
      <c r="J31" s="53">
        <f t="shared" si="28"/>
        <v>3</v>
      </c>
      <c r="K31" s="53">
        <f t="shared" si="28"/>
        <v>2</v>
      </c>
      <c r="L31" s="53">
        <f t="shared" si="28"/>
        <v>5</v>
      </c>
      <c r="M31" s="53">
        <f t="shared" si="28"/>
        <v>1</v>
      </c>
      <c r="N31" s="53">
        <f t="shared" si="28"/>
        <v>4</v>
      </c>
      <c r="O31" s="57">
        <f t="shared" si="2"/>
        <v>40</v>
      </c>
    </row>
    <row r="32" spans="1:15" ht="15.75" customHeight="1" x14ac:dyDescent="0.2">
      <c r="A32" s="104" t="s">
        <v>95</v>
      </c>
      <c r="B32" s="105"/>
      <c r="C32" s="53">
        <f t="shared" ref="C32:N32" si="29">+C71+C110</f>
        <v>5</v>
      </c>
      <c r="D32" s="53">
        <f t="shared" si="29"/>
        <v>1</v>
      </c>
      <c r="E32" s="53">
        <f t="shared" si="29"/>
        <v>0</v>
      </c>
      <c r="F32" s="53">
        <f t="shared" si="29"/>
        <v>1</v>
      </c>
      <c r="G32" s="53">
        <f t="shared" si="29"/>
        <v>1</v>
      </c>
      <c r="H32" s="53">
        <f t="shared" si="29"/>
        <v>1</v>
      </c>
      <c r="I32" s="53">
        <f t="shared" si="29"/>
        <v>2</v>
      </c>
      <c r="J32" s="53">
        <f t="shared" si="29"/>
        <v>0</v>
      </c>
      <c r="K32" s="53">
        <f t="shared" si="29"/>
        <v>0</v>
      </c>
      <c r="L32" s="53">
        <f t="shared" si="29"/>
        <v>0</v>
      </c>
      <c r="M32" s="53">
        <f t="shared" si="29"/>
        <v>1</v>
      </c>
      <c r="N32" s="53">
        <f t="shared" si="29"/>
        <v>0</v>
      </c>
      <c r="O32" s="57">
        <f t="shared" si="2"/>
        <v>12</v>
      </c>
    </row>
    <row r="33" spans="1:15" ht="15" customHeight="1" x14ac:dyDescent="0.2">
      <c r="A33" s="108" t="s">
        <v>96</v>
      </c>
      <c r="B33" s="109"/>
      <c r="C33" s="54">
        <f t="shared" ref="C33:N33" si="30">+C72+C111</f>
        <v>3</v>
      </c>
      <c r="D33" s="54">
        <f t="shared" si="30"/>
        <v>0</v>
      </c>
      <c r="E33" s="54">
        <f t="shared" si="30"/>
        <v>0</v>
      </c>
      <c r="F33" s="54">
        <f t="shared" si="30"/>
        <v>0</v>
      </c>
      <c r="G33" s="54">
        <f t="shared" si="30"/>
        <v>0</v>
      </c>
      <c r="H33" s="54">
        <f t="shared" si="30"/>
        <v>0</v>
      </c>
      <c r="I33" s="54">
        <f t="shared" si="30"/>
        <v>0</v>
      </c>
      <c r="J33" s="54">
        <f t="shared" si="30"/>
        <v>0</v>
      </c>
      <c r="K33" s="54">
        <f t="shared" si="30"/>
        <v>0</v>
      </c>
      <c r="L33" s="54">
        <f t="shared" si="30"/>
        <v>0</v>
      </c>
      <c r="M33" s="54">
        <f t="shared" si="30"/>
        <v>0</v>
      </c>
      <c r="N33" s="54">
        <f t="shared" si="30"/>
        <v>0</v>
      </c>
      <c r="O33" s="57">
        <f t="shared" si="2"/>
        <v>3</v>
      </c>
    </row>
    <row r="34" spans="1:15" ht="15" customHeight="1" x14ac:dyDescent="0.2">
      <c r="A34" s="108" t="s">
        <v>97</v>
      </c>
      <c r="B34" s="109"/>
      <c r="C34" s="54">
        <f t="shared" ref="C34:N34" si="31">+C73+C112</f>
        <v>2</v>
      </c>
      <c r="D34" s="54">
        <f t="shared" si="31"/>
        <v>1</v>
      </c>
      <c r="E34" s="54">
        <f t="shared" si="31"/>
        <v>0</v>
      </c>
      <c r="F34" s="54">
        <f t="shared" si="31"/>
        <v>1</v>
      </c>
      <c r="G34" s="54">
        <f t="shared" si="31"/>
        <v>1</v>
      </c>
      <c r="H34" s="54">
        <f t="shared" si="31"/>
        <v>1</v>
      </c>
      <c r="I34" s="54">
        <f t="shared" si="31"/>
        <v>2</v>
      </c>
      <c r="J34" s="54">
        <f t="shared" si="31"/>
        <v>0</v>
      </c>
      <c r="K34" s="54">
        <f t="shared" si="31"/>
        <v>0</v>
      </c>
      <c r="L34" s="54">
        <f t="shared" si="31"/>
        <v>0</v>
      </c>
      <c r="M34" s="54">
        <f t="shared" si="31"/>
        <v>1</v>
      </c>
      <c r="N34" s="54">
        <f t="shared" si="31"/>
        <v>0</v>
      </c>
      <c r="O34" s="57">
        <f t="shared" si="2"/>
        <v>9</v>
      </c>
    </row>
    <row r="35" spans="1:15" ht="15.75" customHeight="1" x14ac:dyDescent="0.2">
      <c r="A35" s="104" t="s">
        <v>98</v>
      </c>
      <c r="B35" s="105"/>
      <c r="C35" s="53">
        <f t="shared" ref="C35:N35" si="32">+C74+C113</f>
        <v>0</v>
      </c>
      <c r="D35" s="53">
        <f t="shared" si="32"/>
        <v>0</v>
      </c>
      <c r="E35" s="53">
        <f t="shared" si="32"/>
        <v>1</v>
      </c>
      <c r="F35" s="53">
        <f t="shared" si="32"/>
        <v>0</v>
      </c>
      <c r="G35" s="53">
        <f t="shared" si="32"/>
        <v>0</v>
      </c>
      <c r="H35" s="53">
        <f t="shared" si="32"/>
        <v>1</v>
      </c>
      <c r="I35" s="53">
        <f t="shared" si="32"/>
        <v>1</v>
      </c>
      <c r="J35" s="53">
        <f t="shared" si="32"/>
        <v>1</v>
      </c>
      <c r="K35" s="53">
        <f t="shared" si="32"/>
        <v>1</v>
      </c>
      <c r="L35" s="53">
        <f t="shared" si="32"/>
        <v>0</v>
      </c>
      <c r="M35" s="53">
        <f t="shared" si="32"/>
        <v>0</v>
      </c>
      <c r="N35" s="53">
        <f t="shared" si="32"/>
        <v>0</v>
      </c>
      <c r="O35" s="57">
        <f t="shared" si="2"/>
        <v>5</v>
      </c>
    </row>
    <row r="36" spans="1:15" ht="15.75" customHeight="1" x14ac:dyDescent="0.2">
      <c r="A36" s="104" t="s">
        <v>99</v>
      </c>
      <c r="B36" s="105"/>
      <c r="C36" s="53">
        <f t="shared" ref="C36:N36" si="33">+C75+C114</f>
        <v>0</v>
      </c>
      <c r="D36" s="53">
        <f t="shared" si="33"/>
        <v>1</v>
      </c>
      <c r="E36" s="53">
        <f t="shared" si="33"/>
        <v>0</v>
      </c>
      <c r="F36" s="53">
        <f t="shared" si="33"/>
        <v>0</v>
      </c>
      <c r="G36" s="53">
        <f t="shared" si="33"/>
        <v>2</v>
      </c>
      <c r="H36" s="53">
        <f t="shared" si="33"/>
        <v>2</v>
      </c>
      <c r="I36" s="53">
        <f t="shared" si="33"/>
        <v>3</v>
      </c>
      <c r="J36" s="53">
        <f t="shared" si="33"/>
        <v>1</v>
      </c>
      <c r="K36" s="53">
        <f t="shared" si="33"/>
        <v>1</v>
      </c>
      <c r="L36" s="53">
        <f t="shared" si="33"/>
        <v>3</v>
      </c>
      <c r="M36" s="53">
        <f t="shared" si="33"/>
        <v>2</v>
      </c>
      <c r="N36" s="53">
        <f t="shared" si="33"/>
        <v>0</v>
      </c>
      <c r="O36" s="57">
        <f t="shared" si="2"/>
        <v>15</v>
      </c>
    </row>
    <row r="37" spans="1:15" ht="15.75" customHeight="1" x14ac:dyDescent="0.2">
      <c r="A37" s="104" t="s">
        <v>100</v>
      </c>
      <c r="B37" s="105"/>
      <c r="C37" s="53">
        <f t="shared" ref="C37:N37" si="34">+C76+C115</f>
        <v>123</v>
      </c>
      <c r="D37" s="53">
        <f t="shared" si="34"/>
        <v>183</v>
      </c>
      <c r="E37" s="53">
        <f t="shared" si="34"/>
        <v>216</v>
      </c>
      <c r="F37" s="53">
        <f t="shared" si="34"/>
        <v>157</v>
      </c>
      <c r="G37" s="53">
        <f t="shared" si="34"/>
        <v>162</v>
      </c>
      <c r="H37" s="53">
        <f t="shared" si="34"/>
        <v>115</v>
      </c>
      <c r="I37" s="53">
        <f t="shared" si="34"/>
        <v>113</v>
      </c>
      <c r="J37" s="53">
        <f t="shared" si="34"/>
        <v>175</v>
      </c>
      <c r="K37" s="53">
        <f t="shared" si="34"/>
        <v>124</v>
      </c>
      <c r="L37" s="53">
        <f t="shared" si="34"/>
        <v>205</v>
      </c>
      <c r="M37" s="53">
        <f t="shared" si="34"/>
        <v>205</v>
      </c>
      <c r="N37" s="53">
        <f t="shared" si="34"/>
        <v>112</v>
      </c>
      <c r="O37" s="57">
        <f t="shared" si="2"/>
        <v>1890</v>
      </c>
    </row>
    <row r="38" spans="1:15" ht="31.5" customHeight="1" thickBot="1" x14ac:dyDescent="0.25">
      <c r="A38" s="110" t="s">
        <v>101</v>
      </c>
      <c r="B38" s="111"/>
      <c r="C38" s="59">
        <f t="shared" ref="C38:N38" si="35">+C77+C116</f>
        <v>0</v>
      </c>
      <c r="D38" s="59">
        <f t="shared" si="35"/>
        <v>0</v>
      </c>
      <c r="E38" s="59">
        <f t="shared" si="35"/>
        <v>0</v>
      </c>
      <c r="F38" s="59">
        <f t="shared" si="35"/>
        <v>0</v>
      </c>
      <c r="G38" s="59">
        <f t="shared" si="35"/>
        <v>0</v>
      </c>
      <c r="H38" s="59">
        <f t="shared" si="35"/>
        <v>0</v>
      </c>
      <c r="I38" s="59">
        <f t="shared" si="35"/>
        <v>0</v>
      </c>
      <c r="J38" s="59">
        <f t="shared" si="35"/>
        <v>1045</v>
      </c>
      <c r="K38" s="59">
        <f t="shared" si="35"/>
        <v>0</v>
      </c>
      <c r="L38" s="59">
        <f t="shared" si="35"/>
        <v>0</v>
      </c>
      <c r="M38" s="59">
        <f t="shared" si="35"/>
        <v>0</v>
      </c>
      <c r="N38" s="59">
        <f t="shared" si="35"/>
        <v>0</v>
      </c>
      <c r="O38" s="60">
        <f t="shared" si="2"/>
        <v>1045</v>
      </c>
    </row>
    <row r="39" spans="1:15" s="6" customFormat="1" ht="14.25" x14ac:dyDescent="0.2"/>
    <row r="40" spans="1:15" s="6" customFormat="1" thickBot="1" x14ac:dyDescent="0.25"/>
    <row r="41" spans="1:15" ht="25.5" customHeight="1" x14ac:dyDescent="0.2">
      <c r="A41" s="106" t="s">
        <v>49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17"/>
    </row>
    <row r="42" spans="1:15" ht="18" customHeight="1" x14ac:dyDescent="0.2">
      <c r="A42" s="115" t="s">
        <v>56</v>
      </c>
      <c r="B42" s="116"/>
      <c r="C42" s="66" t="s">
        <v>57</v>
      </c>
      <c r="D42" s="66" t="s">
        <v>58</v>
      </c>
      <c r="E42" s="66" t="s">
        <v>59</v>
      </c>
      <c r="F42" s="66" t="s">
        <v>60</v>
      </c>
      <c r="G42" s="66" t="s">
        <v>61</v>
      </c>
      <c r="H42" s="66" t="s">
        <v>62</v>
      </c>
      <c r="I42" s="66" t="s">
        <v>63</v>
      </c>
      <c r="J42" s="66" t="s">
        <v>64</v>
      </c>
      <c r="K42" s="66" t="s">
        <v>65</v>
      </c>
      <c r="L42" s="66" t="s">
        <v>66</v>
      </c>
      <c r="M42" s="66" t="s">
        <v>67</v>
      </c>
      <c r="N42" s="66" t="s">
        <v>68</v>
      </c>
      <c r="O42" s="75" t="s">
        <v>69</v>
      </c>
    </row>
    <row r="43" spans="1:15" ht="15.75" customHeight="1" x14ac:dyDescent="0.2">
      <c r="A43" s="104" t="s">
        <v>70</v>
      </c>
      <c r="B43" s="105"/>
      <c r="C43" s="16">
        <f>'[1]3 CUAUH  '!$E6</f>
        <v>73</v>
      </c>
      <c r="D43" s="16">
        <f>'[2]3 CUAUH  '!$E6</f>
        <v>59</v>
      </c>
      <c r="E43" s="16">
        <f>'[3]3 CUAUH  '!$E6</f>
        <v>78</v>
      </c>
      <c r="F43" s="16">
        <f>'[4]3 CUAUH  '!$E6</f>
        <v>53</v>
      </c>
      <c r="G43" s="16">
        <f>'[5]3 CUAUH  '!$E6</f>
        <v>74</v>
      </c>
      <c r="H43" s="16">
        <f>'[6]3 CUAUH  '!$E6</f>
        <v>71</v>
      </c>
      <c r="I43" s="16">
        <f>'[7]3 CUAUH  '!$E6</f>
        <v>36</v>
      </c>
      <c r="J43" s="16">
        <f>'[8]3 CUAUH  '!$E6</f>
        <v>80</v>
      </c>
      <c r="K43" s="16">
        <f>'[9]3 CUAUH  '!$E6</f>
        <v>62</v>
      </c>
      <c r="L43" s="16">
        <f>'[10]3 CUAUH  '!$E6</f>
        <v>0</v>
      </c>
      <c r="M43" s="16">
        <f>'[11]3 CUAUH  '!$E6</f>
        <v>64</v>
      </c>
      <c r="N43" s="16">
        <f>'[12]3 CUAUH  '!$E6</f>
        <v>34</v>
      </c>
      <c r="O43" s="57">
        <f>SUM(C43:N43)</f>
        <v>684</v>
      </c>
    </row>
    <row r="44" spans="1:15" ht="15.75" customHeight="1" x14ac:dyDescent="0.2">
      <c r="A44" s="104" t="s">
        <v>71</v>
      </c>
      <c r="B44" s="105"/>
      <c r="C44" s="16">
        <f>'[1]3 CUAUH  '!$E9</f>
        <v>55</v>
      </c>
      <c r="D44" s="16">
        <f>'[2]3 CUAUH  '!$E9</f>
        <v>55</v>
      </c>
      <c r="E44" s="16">
        <f>'[3]3 CUAUH  '!$E9</f>
        <v>69</v>
      </c>
      <c r="F44" s="16">
        <f>'[4]3 CUAUH  '!$E9</f>
        <v>49</v>
      </c>
      <c r="G44" s="16">
        <f>'[5]3 CUAUH  '!$E9</f>
        <v>68</v>
      </c>
      <c r="H44" s="16">
        <f>'[6]3 CUAUH  '!$E9</f>
        <v>62</v>
      </c>
      <c r="I44" s="16">
        <f>'[7]3 CUAUH  '!$E9</f>
        <v>32</v>
      </c>
      <c r="J44" s="16">
        <f>'[8]3 CUAUH  '!$E9</f>
        <v>76</v>
      </c>
      <c r="K44" s="16">
        <f>'[9]3 CUAUH  '!$E9</f>
        <v>58</v>
      </c>
      <c r="L44" s="16">
        <f>'[10]3 CUAUH  '!$E9</f>
        <v>0</v>
      </c>
      <c r="M44" s="16">
        <f>'[11]3 CUAUH  '!$E9</f>
        <v>60</v>
      </c>
      <c r="N44" s="16">
        <f>'[12]3 CUAUH  '!$E9</f>
        <v>31</v>
      </c>
      <c r="O44" s="57">
        <f t="shared" ref="O44:O77" si="36">SUM(C44:N44)</f>
        <v>615</v>
      </c>
    </row>
    <row r="45" spans="1:15" ht="15.75" customHeight="1" x14ac:dyDescent="0.2">
      <c r="A45" s="104" t="s">
        <v>76</v>
      </c>
      <c r="B45" s="105"/>
      <c r="C45" s="16">
        <f>'[1]3 CUAUH  '!$E19</f>
        <v>30</v>
      </c>
      <c r="D45" s="16">
        <f>'[2]3 CUAUH  '!$E19</f>
        <v>3</v>
      </c>
      <c r="E45" s="16">
        <f>'[3]3 CUAUH  '!$E19</f>
        <v>0</v>
      </c>
      <c r="F45" s="16">
        <f>'[4]3 CUAUH  '!$E19</f>
        <v>4</v>
      </c>
      <c r="G45" s="16">
        <f>'[5]3 CUAUH  '!$E19</f>
        <v>3</v>
      </c>
      <c r="H45" s="16">
        <f>'[6]3 CUAUH  '!$E19</f>
        <v>1</v>
      </c>
      <c r="I45" s="16">
        <f>'[7]3 CUAUH  '!$E19</f>
        <v>1</v>
      </c>
      <c r="J45" s="16">
        <f>'[8]3 CUAUH  '!$E19</f>
        <v>8</v>
      </c>
      <c r="K45" s="16">
        <f>'[9]3 CUAUH  '!$E19</f>
        <v>2</v>
      </c>
      <c r="L45" s="16">
        <f>'[10]3 CUAUH  '!$E19</f>
        <v>3</v>
      </c>
      <c r="M45" s="16">
        <f>'[11]3 CUAUH  '!$E19</f>
        <v>6</v>
      </c>
      <c r="N45" s="16">
        <f>'[12]3 CUAUH  '!$E19</f>
        <v>2</v>
      </c>
      <c r="O45" s="57">
        <f t="shared" si="36"/>
        <v>63</v>
      </c>
    </row>
    <row r="46" spans="1:15" ht="15.75" customHeight="1" x14ac:dyDescent="0.2">
      <c r="A46" s="104" t="s">
        <v>72</v>
      </c>
      <c r="B46" s="105"/>
      <c r="C46" s="53">
        <f>'[1]3 CUAUH  '!$E20</f>
        <v>0</v>
      </c>
      <c r="D46" s="53">
        <f>'[2]3 CUAUH  '!$E20</f>
        <v>0</v>
      </c>
      <c r="E46" s="53">
        <f>'[3]3 CUAUH  '!$E20</f>
        <v>2</v>
      </c>
      <c r="F46" s="53">
        <f>'[4]3 CUAUH  '!$E20</f>
        <v>7</v>
      </c>
      <c r="G46" s="53">
        <f>'[5]3 CUAUH  '!$E20</f>
        <v>6</v>
      </c>
      <c r="H46" s="53">
        <f>'[6]3 CUAUH  '!$E20</f>
        <v>2</v>
      </c>
      <c r="I46" s="53">
        <f>'[7]3 CUAUH  '!$E20</f>
        <v>0</v>
      </c>
      <c r="J46" s="53">
        <f>'[8]3 CUAUH  '!$E20</f>
        <v>7</v>
      </c>
      <c r="K46" s="53">
        <f>'[9]3 CUAUH  '!$E20</f>
        <v>5</v>
      </c>
      <c r="L46" s="53">
        <f>'[10]3 CUAUH  '!$E20</f>
        <v>2</v>
      </c>
      <c r="M46" s="53">
        <f>'[11]3 CUAUH  '!$E20</f>
        <v>0</v>
      </c>
      <c r="N46" s="53">
        <f>'[12]3 CUAUH  '!$E20</f>
        <v>0</v>
      </c>
      <c r="O46" s="57">
        <f t="shared" si="36"/>
        <v>31</v>
      </c>
    </row>
    <row r="47" spans="1:15" ht="15.75" customHeight="1" x14ac:dyDescent="0.2">
      <c r="A47" s="104" t="s">
        <v>77</v>
      </c>
      <c r="B47" s="105"/>
      <c r="C47" s="53">
        <f>'[1]3 CUAUH  '!$E21</f>
        <v>0</v>
      </c>
      <c r="D47" s="53">
        <f>'[2]3 CUAUH  '!$E21</f>
        <v>0</v>
      </c>
      <c r="E47" s="53">
        <f>'[3]3 CUAUH  '!$E21</f>
        <v>0</v>
      </c>
      <c r="F47" s="53">
        <f>'[4]3 CUAUH  '!$E21</f>
        <v>0</v>
      </c>
      <c r="G47" s="53">
        <f>'[5]3 CUAUH  '!$E21</f>
        <v>0</v>
      </c>
      <c r="H47" s="53">
        <f>'[6]3 CUAUH  '!$E21</f>
        <v>0</v>
      </c>
      <c r="I47" s="53">
        <f>'[7]3 CUAUH  '!$E21</f>
        <v>0</v>
      </c>
      <c r="J47" s="53">
        <f>'[8]3 CUAUH  '!$E21</f>
        <v>0</v>
      </c>
      <c r="K47" s="53">
        <f>'[9]3 CUAUH  '!$E21</f>
        <v>0</v>
      </c>
      <c r="L47" s="53">
        <f>'[10]3 CUAUH  '!$E21</f>
        <v>0</v>
      </c>
      <c r="M47" s="53">
        <f>'[11]3 CUAUH  '!$E21</f>
        <v>0</v>
      </c>
      <c r="N47" s="53">
        <f>'[12]3 CUAUH  '!$E21</f>
        <v>0</v>
      </c>
      <c r="O47" s="57">
        <f t="shared" si="36"/>
        <v>0</v>
      </c>
    </row>
    <row r="48" spans="1:15" ht="15.75" customHeight="1" x14ac:dyDescent="0.2">
      <c r="A48" s="104" t="s">
        <v>73</v>
      </c>
      <c r="B48" s="105"/>
      <c r="C48" s="53">
        <f>'[1]3 CUAUH  '!$E22</f>
        <v>0</v>
      </c>
      <c r="D48" s="53">
        <f>'[2]3 CUAUH  '!$E22</f>
        <v>0</v>
      </c>
      <c r="E48" s="53">
        <f>'[3]3 CUAUH  '!$E22</f>
        <v>0</v>
      </c>
      <c r="F48" s="53">
        <f>'[4]3 CUAUH  '!$E22</f>
        <v>0</v>
      </c>
      <c r="G48" s="53">
        <f>'[5]3 CUAUH  '!$E22</f>
        <v>0</v>
      </c>
      <c r="H48" s="53">
        <f>'[6]3 CUAUH  '!$E22</f>
        <v>0</v>
      </c>
      <c r="I48" s="53">
        <f>'[7]3 CUAUH  '!$E22</f>
        <v>0</v>
      </c>
      <c r="J48" s="53">
        <f>'[8]3 CUAUH  '!$E22</f>
        <v>0</v>
      </c>
      <c r="K48" s="53">
        <f>'[9]3 CUAUH  '!$E22</f>
        <v>0</v>
      </c>
      <c r="L48" s="53">
        <f>'[10]3 CUAUH  '!$E22</f>
        <v>0</v>
      </c>
      <c r="M48" s="53">
        <f>'[11]3 CUAUH  '!$E22</f>
        <v>0</v>
      </c>
      <c r="N48" s="53">
        <f>'[12]3 CUAUH  '!$E22</f>
        <v>0</v>
      </c>
      <c r="O48" s="57">
        <f t="shared" si="36"/>
        <v>0</v>
      </c>
    </row>
    <row r="49" spans="1:15" ht="15.75" customHeight="1" x14ac:dyDescent="0.2">
      <c r="A49" s="104" t="s">
        <v>74</v>
      </c>
      <c r="B49" s="105"/>
      <c r="C49" s="53">
        <f>'[1]3 CUAUH  '!$E23</f>
        <v>0</v>
      </c>
      <c r="D49" s="53">
        <f>'[2]3 CUAUH  '!$E23</f>
        <v>0</v>
      </c>
      <c r="E49" s="53">
        <f>'[3]3 CUAUH  '!$E23</f>
        <v>0</v>
      </c>
      <c r="F49" s="53">
        <f>'[4]3 CUAUH  '!$E23</f>
        <v>0</v>
      </c>
      <c r="G49" s="53">
        <f>'[5]3 CUAUH  '!$E23</f>
        <v>4</v>
      </c>
      <c r="H49" s="53">
        <f>'[6]3 CUAUH  '!$E23</f>
        <v>4</v>
      </c>
      <c r="I49" s="53">
        <f>'[7]3 CUAUH  '!$E23</f>
        <v>0</v>
      </c>
      <c r="J49" s="53">
        <f>'[8]3 CUAUH  '!$E23</f>
        <v>0</v>
      </c>
      <c r="K49" s="53">
        <f>'[9]3 CUAUH  '!$E23</f>
        <v>0</v>
      </c>
      <c r="L49" s="53">
        <f>'[10]3 CUAUH  '!$E23</f>
        <v>0</v>
      </c>
      <c r="M49" s="53">
        <f>'[11]3 CUAUH  '!$E23</f>
        <v>0</v>
      </c>
      <c r="N49" s="53">
        <f>'[12]3 CUAUH  '!$E23</f>
        <v>0</v>
      </c>
      <c r="O49" s="57">
        <f t="shared" si="36"/>
        <v>8</v>
      </c>
    </row>
    <row r="50" spans="1:15" ht="15.75" customHeight="1" x14ac:dyDescent="0.2">
      <c r="A50" s="104" t="s">
        <v>75</v>
      </c>
      <c r="B50" s="105"/>
      <c r="C50" s="53">
        <f>'[1]3 CUAUH  '!$E24</f>
        <v>2</v>
      </c>
      <c r="D50" s="53">
        <f>'[2]3 CUAUH  '!$E24</f>
        <v>3</v>
      </c>
      <c r="E50" s="53">
        <f>'[3]3 CUAUH  '!$E24</f>
        <v>4</v>
      </c>
      <c r="F50" s="53">
        <f>'[4]3 CUAUH  '!$E24</f>
        <v>7</v>
      </c>
      <c r="G50" s="53">
        <f>'[5]3 CUAUH  '!$E24</f>
        <v>6</v>
      </c>
      <c r="H50" s="53">
        <f>'[6]3 CUAUH  '!$E24</f>
        <v>4</v>
      </c>
      <c r="I50" s="53">
        <f>'[7]3 CUAUH  '!$E24</f>
        <v>3</v>
      </c>
      <c r="J50" s="53">
        <f>'[8]3 CUAUH  '!$E24</f>
        <v>5</v>
      </c>
      <c r="K50" s="53">
        <f>'[9]3 CUAUH  '!$E24</f>
        <v>5</v>
      </c>
      <c r="L50" s="53">
        <f>'[10]3 CUAUH  '!$E24</f>
        <v>0</v>
      </c>
      <c r="M50" s="53">
        <f>'[11]3 CUAUH  '!$E24</f>
        <v>2</v>
      </c>
      <c r="N50" s="53">
        <f>'[12]3 CUAUH  '!$E24</f>
        <v>2</v>
      </c>
      <c r="O50" s="57">
        <f t="shared" si="36"/>
        <v>43</v>
      </c>
    </row>
    <row r="51" spans="1:15" ht="15.75" customHeight="1" x14ac:dyDescent="0.2">
      <c r="A51" s="104" t="s">
        <v>78</v>
      </c>
      <c r="B51" s="105"/>
      <c r="C51" s="53">
        <f>'[1]3 CUAUH  '!$E25</f>
        <v>0</v>
      </c>
      <c r="D51" s="53">
        <f>'[2]3 CUAUH  '!$E25</f>
        <v>1</v>
      </c>
      <c r="E51" s="53">
        <f>'[3]3 CUAUH  '!$E25</f>
        <v>2</v>
      </c>
      <c r="F51" s="53">
        <f>'[4]3 CUAUH  '!$E25</f>
        <v>3</v>
      </c>
      <c r="G51" s="53">
        <f>'[5]3 CUAUH  '!$E25</f>
        <v>3</v>
      </c>
      <c r="H51" s="53">
        <f>'[6]3 CUAUH  '!$E25</f>
        <v>2</v>
      </c>
      <c r="I51" s="53">
        <f>'[7]3 CUAUH  '!$E25</f>
        <v>1</v>
      </c>
      <c r="J51" s="53">
        <f>'[8]3 CUAUH  '!$E25</f>
        <v>1</v>
      </c>
      <c r="K51" s="53">
        <f>'[9]3 CUAUH  '!$E25</f>
        <v>1</v>
      </c>
      <c r="L51" s="53">
        <f>'[10]3 CUAUH  '!$E25</f>
        <v>0</v>
      </c>
      <c r="M51" s="53">
        <f>'[11]3 CUAUH  '!$E25</f>
        <v>3</v>
      </c>
      <c r="N51" s="53">
        <f>'[12]3 CUAUH  '!$E25</f>
        <v>1</v>
      </c>
      <c r="O51" s="57">
        <f t="shared" si="36"/>
        <v>18</v>
      </c>
    </row>
    <row r="52" spans="1:15" ht="15.75" customHeight="1" x14ac:dyDescent="0.2">
      <c r="A52" s="104" t="s">
        <v>79</v>
      </c>
      <c r="B52" s="105"/>
      <c r="C52" s="53">
        <f>'[1]3 CUAUH  '!$E26</f>
        <v>1</v>
      </c>
      <c r="D52" s="53">
        <f>'[2]3 CUAUH  '!$E26</f>
        <v>2</v>
      </c>
      <c r="E52" s="53">
        <f>'[3]3 CUAUH  '!$E26</f>
        <v>2</v>
      </c>
      <c r="F52" s="53">
        <f>'[4]3 CUAUH  '!$E26</f>
        <v>2</v>
      </c>
      <c r="G52" s="53">
        <f>'[5]3 CUAUH  '!$E26</f>
        <v>3</v>
      </c>
      <c r="H52" s="53">
        <f>'[6]3 CUAUH  '!$E26</f>
        <v>2</v>
      </c>
      <c r="I52" s="53">
        <f>'[7]3 CUAUH  '!$E26</f>
        <v>0</v>
      </c>
      <c r="J52" s="53">
        <f>'[8]3 CUAUH  '!$E26</f>
        <v>2</v>
      </c>
      <c r="K52" s="53">
        <f>'[9]3 CUAUH  '!$E26</f>
        <v>2</v>
      </c>
      <c r="L52" s="53">
        <f>'[10]3 CUAUH  '!$E26</f>
        <v>0</v>
      </c>
      <c r="M52" s="53">
        <f>'[11]3 CUAUH  '!$E26</f>
        <v>3</v>
      </c>
      <c r="N52" s="53">
        <f>'[12]3 CUAUH  '!$E26</f>
        <v>1</v>
      </c>
      <c r="O52" s="57">
        <f t="shared" si="36"/>
        <v>20</v>
      </c>
    </row>
    <row r="53" spans="1:15" ht="15.75" customHeight="1" x14ac:dyDescent="0.2">
      <c r="A53" s="104" t="s">
        <v>80</v>
      </c>
      <c r="B53" s="105"/>
      <c r="C53" s="53">
        <f>'[1]3 CUAUH  '!$E27</f>
        <v>1</v>
      </c>
      <c r="D53" s="53">
        <f>'[2]3 CUAUH  '!$E27</f>
        <v>2</v>
      </c>
      <c r="E53" s="53">
        <f>'[3]3 CUAUH  '!$E27</f>
        <v>1</v>
      </c>
      <c r="F53" s="53">
        <f>'[4]3 CUAUH  '!$E27</f>
        <v>1</v>
      </c>
      <c r="G53" s="53">
        <f>'[5]3 CUAUH  '!$E27</f>
        <v>1</v>
      </c>
      <c r="H53" s="53">
        <f>'[6]3 CUAUH  '!$E27</f>
        <v>3</v>
      </c>
      <c r="I53" s="53">
        <f>'[7]3 CUAUH  '!$E27</f>
        <v>1</v>
      </c>
      <c r="J53" s="53">
        <f>'[8]3 CUAUH  '!$E27</f>
        <v>3</v>
      </c>
      <c r="K53" s="53">
        <f>'[9]3 CUAUH  '!$E27</f>
        <v>3</v>
      </c>
      <c r="L53" s="53">
        <f>'[10]3 CUAUH  '!$E27</f>
        <v>1</v>
      </c>
      <c r="M53" s="53">
        <f>'[11]3 CUAUH  '!$E27</f>
        <v>8</v>
      </c>
      <c r="N53" s="53">
        <f>'[12]3 CUAUH  '!$E27</f>
        <v>1</v>
      </c>
      <c r="O53" s="57">
        <f t="shared" si="36"/>
        <v>26</v>
      </c>
    </row>
    <row r="54" spans="1:15" ht="15.75" customHeight="1" x14ac:dyDescent="0.2">
      <c r="A54" s="104" t="s">
        <v>81</v>
      </c>
      <c r="B54" s="105"/>
      <c r="C54" s="53">
        <f>'[1]3 CUAUH  '!$E28</f>
        <v>851</v>
      </c>
      <c r="D54" s="53">
        <f>'[2]3 CUAUH  '!$E28</f>
        <v>807</v>
      </c>
      <c r="E54" s="53">
        <f>'[3]3 CUAUH  '!$E28</f>
        <v>902</v>
      </c>
      <c r="F54" s="53">
        <f>'[4]3 CUAUH  '!$E28</f>
        <v>966</v>
      </c>
      <c r="G54" s="53">
        <f>'[5]3 CUAUH  '!$E28</f>
        <v>987</v>
      </c>
      <c r="H54" s="53">
        <f>'[6]3 CUAUH  '!$E28</f>
        <v>799</v>
      </c>
      <c r="I54" s="53">
        <f>'[7]3 CUAUH  '!$E28</f>
        <v>402</v>
      </c>
      <c r="J54" s="53">
        <f>'[8]3 CUAUH  '!$E28</f>
        <v>527</v>
      </c>
      <c r="K54" s="53">
        <f>'[9]3 CUAUH  '!$E28</f>
        <v>564</v>
      </c>
      <c r="L54" s="53">
        <f>'[10]3 CUAUH  '!$E28</f>
        <v>331</v>
      </c>
      <c r="M54" s="53">
        <f>'[11]3 CUAUH  '!$E28</f>
        <v>896</v>
      </c>
      <c r="N54" s="53">
        <f>'[12]3 CUAUH  '!$E28</f>
        <v>412</v>
      </c>
      <c r="O54" s="57">
        <f t="shared" si="36"/>
        <v>8444</v>
      </c>
    </row>
    <row r="55" spans="1:15" ht="15.75" customHeight="1" x14ac:dyDescent="0.2">
      <c r="A55" s="104" t="s">
        <v>82</v>
      </c>
      <c r="B55" s="105"/>
      <c r="C55" s="53">
        <f>'[1]3 CUAUH  '!$E29</f>
        <v>4</v>
      </c>
      <c r="D55" s="53">
        <f>'[2]3 CUAUH  '!$E29</f>
        <v>16</v>
      </c>
      <c r="E55" s="53">
        <f>'[3]3 CUAUH  '!$E29</f>
        <v>16</v>
      </c>
      <c r="F55" s="53">
        <f>'[4]3 CUAUH  '!$E29</f>
        <v>9</v>
      </c>
      <c r="G55" s="53">
        <f>'[5]3 CUAUH  '!$E29</f>
        <v>7</v>
      </c>
      <c r="H55" s="53">
        <f>'[6]3 CUAUH  '!$E29</f>
        <v>11</v>
      </c>
      <c r="I55" s="53">
        <f>'[7]3 CUAUH  '!$E29</f>
        <v>8</v>
      </c>
      <c r="J55" s="53">
        <f>'[8]3 CUAUH  '!$E29</f>
        <v>14</v>
      </c>
      <c r="K55" s="53">
        <f>'[9]3 CUAUH  '!$E29</f>
        <v>6</v>
      </c>
      <c r="L55" s="53">
        <f>'[10]3 CUAUH  '!$E29</f>
        <v>9</v>
      </c>
      <c r="M55" s="53">
        <f>'[11]3 CUAUH  '!$E29</f>
        <v>16</v>
      </c>
      <c r="N55" s="53">
        <f>'[12]3 CUAUH  '!$E29</f>
        <v>10</v>
      </c>
      <c r="O55" s="57">
        <f t="shared" si="36"/>
        <v>126</v>
      </c>
    </row>
    <row r="56" spans="1:15" ht="15.75" customHeight="1" x14ac:dyDescent="0.2">
      <c r="A56" s="104" t="s">
        <v>83</v>
      </c>
      <c r="B56" s="105"/>
      <c r="C56" s="53">
        <f>'[1]3 CUAUH  '!$E30</f>
        <v>34</v>
      </c>
      <c r="D56" s="53">
        <f>'[2]3 CUAUH  '!$E30</f>
        <v>39</v>
      </c>
      <c r="E56" s="53">
        <f>'[3]3 CUAUH  '!$E30</f>
        <v>51</v>
      </c>
      <c r="F56" s="53">
        <f>'[4]3 CUAUH  '!$E30</f>
        <v>25</v>
      </c>
      <c r="G56" s="53">
        <f>'[5]3 CUAUH  '!$E30</f>
        <v>33</v>
      </c>
      <c r="H56" s="53">
        <f>'[6]3 CUAUH  '!$E30</f>
        <v>19</v>
      </c>
      <c r="I56" s="53">
        <f>'[7]3 CUAUH  '!$E30</f>
        <v>24</v>
      </c>
      <c r="J56" s="53">
        <f>'[8]3 CUAUH  '!$E30</f>
        <v>23</v>
      </c>
      <c r="K56" s="53">
        <f>'[9]3 CUAUH  '!$E30</f>
        <v>22</v>
      </c>
      <c r="L56" s="53">
        <f>'[10]3 CUAUH  '!$E30</f>
        <v>16</v>
      </c>
      <c r="M56" s="53">
        <f>'[11]3 CUAUH  '!$E30</f>
        <v>45</v>
      </c>
      <c r="N56" s="53">
        <f>'[12]3 CUAUH  '!$E30</f>
        <v>55</v>
      </c>
      <c r="O56" s="57">
        <f t="shared" si="36"/>
        <v>386</v>
      </c>
    </row>
    <row r="57" spans="1:15" ht="15" customHeight="1" x14ac:dyDescent="0.2">
      <c r="A57" s="108" t="s">
        <v>84</v>
      </c>
      <c r="B57" s="109"/>
      <c r="C57" s="54">
        <f>'[1]3 CUAUH  '!$E31</f>
        <v>29</v>
      </c>
      <c r="D57" s="54">
        <f>'[2]3 CUAUH  '!$E31</f>
        <v>33</v>
      </c>
      <c r="E57" s="54">
        <f>'[3]3 CUAUH  '!$E31</f>
        <v>41</v>
      </c>
      <c r="F57" s="54">
        <f>'[4]3 CUAUH  '!$E31</f>
        <v>18</v>
      </c>
      <c r="G57" s="54">
        <f>'[5]3 CUAUH  '!$E31</f>
        <v>26</v>
      </c>
      <c r="H57" s="54">
        <f>'[6]3 CUAUH  '!$E31</f>
        <v>16</v>
      </c>
      <c r="I57" s="54">
        <f>'[7]3 CUAUH  '!$E31</f>
        <v>21</v>
      </c>
      <c r="J57" s="54">
        <f>'[8]3 CUAUH  '!$E31</f>
        <v>20</v>
      </c>
      <c r="K57" s="54">
        <f>'[9]3 CUAUH  '!$E31</f>
        <v>22</v>
      </c>
      <c r="L57" s="54">
        <f>'[10]3 CUAUH  '!$E31</f>
        <v>12</v>
      </c>
      <c r="M57" s="54">
        <f>'[11]3 CUAUH  '!$E31</f>
        <v>43</v>
      </c>
      <c r="N57" s="54">
        <f>'[12]3 CUAUH  '!$E31</f>
        <v>49</v>
      </c>
      <c r="O57" s="57">
        <f t="shared" si="36"/>
        <v>330</v>
      </c>
    </row>
    <row r="58" spans="1:15" ht="15" customHeight="1" x14ac:dyDescent="0.2">
      <c r="A58" s="108" t="s">
        <v>85</v>
      </c>
      <c r="B58" s="109"/>
      <c r="C58" s="54">
        <f>'[1]3 CUAUH  '!$E32</f>
        <v>5</v>
      </c>
      <c r="D58" s="54">
        <f>'[2]3 CUAUH  '!$E32</f>
        <v>6</v>
      </c>
      <c r="E58" s="54">
        <f>'[3]3 CUAUH  '!$E32</f>
        <v>10</v>
      </c>
      <c r="F58" s="54">
        <f>'[4]3 CUAUH  '!$E32</f>
        <v>7</v>
      </c>
      <c r="G58" s="54">
        <f>'[5]3 CUAUH  '!$E32</f>
        <v>7</v>
      </c>
      <c r="H58" s="54">
        <f>'[6]3 CUAUH  '!$E32</f>
        <v>3</v>
      </c>
      <c r="I58" s="54">
        <f>'[7]3 CUAUH  '!$E32</f>
        <v>3</v>
      </c>
      <c r="J58" s="54">
        <f>'[8]3 CUAUH  '!$E32</f>
        <v>3</v>
      </c>
      <c r="K58" s="54">
        <f>'[9]3 CUAUH  '!$E32</f>
        <v>0</v>
      </c>
      <c r="L58" s="54">
        <f>'[10]3 CUAUH  '!$E32</f>
        <v>4</v>
      </c>
      <c r="M58" s="54">
        <f>'[11]3 CUAUH  '!$E32</f>
        <v>2</v>
      </c>
      <c r="N58" s="54">
        <f>'[12]3 CUAUH  '!$E32</f>
        <v>6</v>
      </c>
      <c r="O58" s="57">
        <f t="shared" si="36"/>
        <v>56</v>
      </c>
    </row>
    <row r="59" spans="1:15" ht="15.75" customHeight="1" x14ac:dyDescent="0.2">
      <c r="A59" s="104" t="s">
        <v>86</v>
      </c>
      <c r="B59" s="105"/>
      <c r="C59" s="53">
        <f>'[1]3 CUAUH  '!$E33</f>
        <v>31</v>
      </c>
      <c r="D59" s="53">
        <f>'[2]3 CUAUH  '!$E33</f>
        <v>15</v>
      </c>
      <c r="E59" s="53">
        <f>'[3]3 CUAUH  '!$E33</f>
        <v>24</v>
      </c>
      <c r="F59" s="53">
        <f>'[4]3 CUAUH  '!$E33</f>
        <v>26</v>
      </c>
      <c r="G59" s="53">
        <f>'[5]3 CUAUH  '!$E33</f>
        <v>17</v>
      </c>
      <c r="H59" s="53">
        <f>'[6]3 CUAUH  '!$E33</f>
        <v>28</v>
      </c>
      <c r="I59" s="53">
        <f>'[7]3 CUAUH  '!$E33</f>
        <v>17</v>
      </c>
      <c r="J59" s="53">
        <f>'[8]3 CUAUH  '!$E33</f>
        <v>16</v>
      </c>
      <c r="K59" s="53">
        <f>'[9]3 CUAUH  '!$E33</f>
        <v>0</v>
      </c>
      <c r="L59" s="53">
        <f>'[10]3 CUAUH  '!$E33</f>
        <v>15</v>
      </c>
      <c r="M59" s="53">
        <f>'[11]3 CUAUH  '!$E33</f>
        <v>36</v>
      </c>
      <c r="N59" s="53">
        <f>'[12]3 CUAUH  '!$E33</f>
        <v>17</v>
      </c>
      <c r="O59" s="57">
        <f>J59</f>
        <v>16</v>
      </c>
    </row>
    <row r="60" spans="1:15" ht="15.75" customHeight="1" x14ac:dyDescent="0.2">
      <c r="A60" s="104" t="s">
        <v>87</v>
      </c>
      <c r="B60" s="105"/>
      <c r="C60" s="53">
        <f>'[1]3 CUAUH  '!$E34</f>
        <v>0</v>
      </c>
      <c r="D60" s="53">
        <f>'[2]3 CUAUH  '!$E34</f>
        <v>10</v>
      </c>
      <c r="E60" s="53">
        <f>'[3]3 CUAUH  '!$E34</f>
        <v>24</v>
      </c>
      <c r="F60" s="53">
        <f>'[4]3 CUAUH  '!$E34</f>
        <v>0</v>
      </c>
      <c r="G60" s="53">
        <f>'[5]3 CUAUH  '!$E34</f>
        <v>10</v>
      </c>
      <c r="H60" s="53">
        <f>'[6]3 CUAUH  '!$E34</f>
        <v>10</v>
      </c>
      <c r="I60" s="53">
        <f>'[7]3 CUAUH  '!$E34</f>
        <v>12</v>
      </c>
      <c r="J60" s="53">
        <f>'[8]3 CUAUH  '!$E34</f>
        <v>12</v>
      </c>
      <c r="K60" s="53">
        <f>'[9]3 CUAUH  '!$E34</f>
        <v>8</v>
      </c>
      <c r="L60" s="53">
        <f>'[10]3 CUAUH  '!$E34</f>
        <v>13</v>
      </c>
      <c r="M60" s="53">
        <f>'[11]3 CUAUH  '!$E34</f>
        <v>4</v>
      </c>
      <c r="N60" s="53">
        <f>'[12]3 CUAUH  '!$E34</f>
        <v>6</v>
      </c>
      <c r="O60" s="57">
        <f t="shared" si="36"/>
        <v>109</v>
      </c>
    </row>
    <row r="61" spans="1:15" ht="15.75" customHeight="1" x14ac:dyDescent="0.2">
      <c r="A61" s="104" t="s">
        <v>88</v>
      </c>
      <c r="B61" s="105"/>
      <c r="C61" s="53">
        <f>'[1]3 CUAUH  '!$E35</f>
        <v>1</v>
      </c>
      <c r="D61" s="53">
        <f>'[2]3 CUAUH  '!$E35</f>
        <v>0</v>
      </c>
      <c r="E61" s="53">
        <f>'[3]3 CUAUH  '!$E35</f>
        <v>0</v>
      </c>
      <c r="F61" s="53">
        <f>'[4]3 CUAUH  '!$E35</f>
        <v>0</v>
      </c>
      <c r="G61" s="53">
        <f>'[5]3 CUAUH  '!$E35</f>
        <v>3</v>
      </c>
      <c r="H61" s="53">
        <f>'[6]3 CUAUH  '!$E35</f>
        <v>1</v>
      </c>
      <c r="I61" s="53">
        <f>'[7]3 CUAUH  '!$E35</f>
        <v>0</v>
      </c>
      <c r="J61" s="53">
        <f>'[8]3 CUAUH  '!$E35</f>
        <v>4</v>
      </c>
      <c r="K61" s="53">
        <f>'[9]3 CUAUH  '!$E35</f>
        <v>1</v>
      </c>
      <c r="L61" s="53">
        <f>'[10]3 CUAUH  '!$E35</f>
        <v>1</v>
      </c>
      <c r="M61" s="53">
        <f>'[11]3 CUAUH  '!$E35</f>
        <v>1</v>
      </c>
      <c r="N61" s="53">
        <f>'[12]3 CUAUH  '!$E35</f>
        <v>0</v>
      </c>
      <c r="O61" s="57">
        <f t="shared" si="36"/>
        <v>12</v>
      </c>
    </row>
    <row r="62" spans="1:15" ht="15.75" customHeight="1" x14ac:dyDescent="0.2">
      <c r="A62" s="104" t="s">
        <v>89</v>
      </c>
      <c r="B62" s="105"/>
      <c r="C62" s="53">
        <f>'[1]3 CUAUH  '!$E36</f>
        <v>0</v>
      </c>
      <c r="D62" s="53">
        <f>'[2]3 CUAUH  '!$E36</f>
        <v>0</v>
      </c>
      <c r="E62" s="53">
        <f>'[3]3 CUAUH  '!$E36</f>
        <v>0</v>
      </c>
      <c r="F62" s="53">
        <f>'[4]3 CUAUH  '!$E36</f>
        <v>0</v>
      </c>
      <c r="G62" s="53">
        <f>'[5]3 CUAUH  '!$E36</f>
        <v>0</v>
      </c>
      <c r="H62" s="53">
        <f>'[6]3 CUAUH  '!$E36</f>
        <v>0</v>
      </c>
      <c r="I62" s="53">
        <f>'[7]3 CUAUH  '!$E36</f>
        <v>0</v>
      </c>
      <c r="J62" s="53">
        <f>'[8]3 CUAUH  '!$E36</f>
        <v>0</v>
      </c>
      <c r="K62" s="53">
        <f>'[9]3 CUAUH  '!$E36</f>
        <v>0</v>
      </c>
      <c r="L62" s="53">
        <f>'[10]3 CUAUH  '!$E36</f>
        <v>0</v>
      </c>
      <c r="M62" s="53">
        <f>'[11]3 CUAUH  '!$E36</f>
        <v>0</v>
      </c>
      <c r="N62" s="53">
        <f>'[12]3 CUAUH  '!$E36</f>
        <v>0</v>
      </c>
      <c r="O62" s="57">
        <f t="shared" si="36"/>
        <v>0</v>
      </c>
    </row>
    <row r="63" spans="1:15" ht="15.75" customHeight="1" x14ac:dyDescent="0.2">
      <c r="A63" s="104" t="s">
        <v>90</v>
      </c>
      <c r="B63" s="105"/>
      <c r="C63" s="53">
        <f>'[1]3 CUAUH  '!$E37</f>
        <v>0</v>
      </c>
      <c r="D63" s="53">
        <f>'[2]3 CUAUH  '!$E37</f>
        <v>0</v>
      </c>
      <c r="E63" s="53">
        <f>'[3]3 CUAUH  '!$E37</f>
        <v>0</v>
      </c>
      <c r="F63" s="53">
        <f>'[4]3 CUAUH  '!$E37</f>
        <v>0</v>
      </c>
      <c r="G63" s="53">
        <f>'[5]3 CUAUH  '!$E37</f>
        <v>2</v>
      </c>
      <c r="H63" s="53">
        <f>'[6]3 CUAUH  '!$E37</f>
        <v>0</v>
      </c>
      <c r="I63" s="53">
        <f>'[7]3 CUAUH  '!$E37</f>
        <v>0</v>
      </c>
      <c r="J63" s="53">
        <f>'[8]3 CUAUH  '!$E37</f>
        <v>0</v>
      </c>
      <c r="K63" s="53">
        <f>'[9]3 CUAUH  '!$E37</f>
        <v>0</v>
      </c>
      <c r="L63" s="53">
        <f>'[10]3 CUAUH  '!$E37</f>
        <v>0</v>
      </c>
      <c r="M63" s="53">
        <f>'[11]3 CUAUH  '!$E37</f>
        <v>0</v>
      </c>
      <c r="N63" s="53">
        <f>'[12]3 CUAUH  '!$E37</f>
        <v>0</v>
      </c>
      <c r="O63" s="57">
        <f t="shared" si="36"/>
        <v>2</v>
      </c>
    </row>
    <row r="64" spans="1:15" ht="31.5" customHeight="1" x14ac:dyDescent="0.2">
      <c r="A64" s="104" t="s">
        <v>91</v>
      </c>
      <c r="B64" s="105"/>
      <c r="C64" s="53">
        <f>'[1]3 CUAUH  '!$E38</f>
        <v>0</v>
      </c>
      <c r="D64" s="53">
        <f>'[2]3 CUAUH  '!$E38</f>
        <v>7</v>
      </c>
      <c r="E64" s="53">
        <f>'[3]3 CUAUH  '!$E38</f>
        <v>7</v>
      </c>
      <c r="F64" s="53">
        <f>'[4]3 CUAUH  '!$E38</f>
        <v>7</v>
      </c>
      <c r="G64" s="53">
        <f>'[5]3 CUAUH  '!$E38</f>
        <v>4</v>
      </c>
      <c r="H64" s="53">
        <f>'[6]3 CUAUH  '!$E38</f>
        <v>6</v>
      </c>
      <c r="I64" s="53">
        <f>'[7]3 CUAUH  '!$E38</f>
        <v>0</v>
      </c>
      <c r="J64" s="53">
        <f>'[8]3 CUAUH  '!$E38</f>
        <v>2</v>
      </c>
      <c r="K64" s="53">
        <f>'[9]3 CUAUH  '!$E38</f>
        <v>1</v>
      </c>
      <c r="L64" s="53">
        <f>'[10]3 CUAUH  '!$E38</f>
        <v>2</v>
      </c>
      <c r="M64" s="53">
        <f>'[11]3 CUAUH  '!$E38</f>
        <v>2</v>
      </c>
      <c r="N64" s="53">
        <f>'[12]3 CUAUH  '!$E38</f>
        <v>1</v>
      </c>
      <c r="O64" s="57">
        <f t="shared" si="36"/>
        <v>39</v>
      </c>
    </row>
    <row r="65" spans="1:15" ht="15.75" customHeight="1" x14ac:dyDescent="0.2">
      <c r="A65" s="104" t="s">
        <v>92</v>
      </c>
      <c r="B65" s="105"/>
      <c r="C65" s="53">
        <f>'[1]3 CUAUH  '!$E39</f>
        <v>4</v>
      </c>
      <c r="D65" s="53">
        <f>'[2]3 CUAUH  '!$E39</f>
        <v>5</v>
      </c>
      <c r="E65" s="53">
        <f>'[3]3 CUAUH  '!$E39</f>
        <v>4</v>
      </c>
      <c r="F65" s="53">
        <f>'[4]3 CUAUH  '!$E39</f>
        <v>4</v>
      </c>
      <c r="G65" s="53">
        <f>'[5]3 CUAUH  '!$E39</f>
        <v>2</v>
      </c>
      <c r="H65" s="53">
        <f>'[6]3 CUAUH  '!$E39</f>
        <v>3</v>
      </c>
      <c r="I65" s="53">
        <f>'[7]3 CUAUH  '!$E39</f>
        <v>1</v>
      </c>
      <c r="J65" s="53">
        <f>'[8]3 CUAUH  '!$E39</f>
        <v>2</v>
      </c>
      <c r="K65" s="53">
        <f>'[9]3 CUAUH  '!$E39</f>
        <v>4</v>
      </c>
      <c r="L65" s="53">
        <f>'[10]3 CUAUH  '!$E39</f>
        <v>4</v>
      </c>
      <c r="M65" s="53">
        <f>'[11]3 CUAUH  '!$E39</f>
        <v>7</v>
      </c>
      <c r="N65" s="53">
        <f>'[12]3 CUAUH  '!$E39</f>
        <v>1</v>
      </c>
      <c r="O65" s="57">
        <f t="shared" si="36"/>
        <v>41</v>
      </c>
    </row>
    <row r="66" spans="1:15" ht="15.75" customHeight="1" x14ac:dyDescent="0.2">
      <c r="A66" s="104" t="s">
        <v>93</v>
      </c>
      <c r="B66" s="105"/>
      <c r="C66" s="53">
        <f>'[1]3 CUAUH  '!$E40</f>
        <v>11</v>
      </c>
      <c r="D66" s="53">
        <f>'[2]3 CUAUH  '!$E40</f>
        <v>9</v>
      </c>
      <c r="E66" s="53">
        <f>'[3]3 CUAUH  '!$E40</f>
        <v>8</v>
      </c>
      <c r="F66" s="53">
        <f>'[4]3 CUAUH  '!$E40</f>
        <v>4</v>
      </c>
      <c r="G66" s="53">
        <f>'[5]3 CUAUH  '!$E40</f>
        <v>5</v>
      </c>
      <c r="H66" s="53">
        <f>'[6]3 CUAUH  '!$E40</f>
        <v>1</v>
      </c>
      <c r="I66" s="53">
        <f>'[7]3 CUAUH  '!$E40</f>
        <v>4</v>
      </c>
      <c r="J66" s="53">
        <f>'[8]3 CUAUH  '!$E40</f>
        <v>5</v>
      </c>
      <c r="K66" s="53">
        <f>'[9]3 CUAUH  '!$E40</f>
        <v>8</v>
      </c>
      <c r="L66" s="53">
        <f>'[10]3 CUAUH  '!$E40</f>
        <v>4</v>
      </c>
      <c r="M66" s="53">
        <f>'[11]3 CUAUH  '!$E40</f>
        <v>2</v>
      </c>
      <c r="N66" s="53">
        <f>'[12]3 CUAUH  '!$E40</f>
        <v>0</v>
      </c>
      <c r="O66" s="57">
        <f t="shared" si="36"/>
        <v>61</v>
      </c>
    </row>
    <row r="67" spans="1:15" ht="15" customHeight="1" x14ac:dyDescent="0.2">
      <c r="A67" s="108" t="s">
        <v>25</v>
      </c>
      <c r="B67" s="109"/>
      <c r="C67" s="54">
        <f>'[1]3 CUAUH  '!$E41</f>
        <v>3</v>
      </c>
      <c r="D67" s="54">
        <f>'[2]3 CUAUH  '!$E41</f>
        <v>5</v>
      </c>
      <c r="E67" s="54">
        <f>'[3]3 CUAUH  '!$E41</f>
        <v>4</v>
      </c>
      <c r="F67" s="54">
        <f>'[4]3 CUAUH  '!$E41</f>
        <v>2</v>
      </c>
      <c r="G67" s="54">
        <f>'[5]3 CUAUH  '!$E41</f>
        <v>1</v>
      </c>
      <c r="H67" s="54">
        <f>'[6]3 CUAUH  '!$E41</f>
        <v>0</v>
      </c>
      <c r="I67" s="54">
        <f>'[7]3 CUAUH  '!$E41</f>
        <v>2</v>
      </c>
      <c r="J67" s="54">
        <f>'[8]3 CUAUH  '!$E41</f>
        <v>2</v>
      </c>
      <c r="K67" s="54">
        <f>'[9]3 CUAUH  '!$E41</f>
        <v>5</v>
      </c>
      <c r="L67" s="54">
        <f>'[10]3 CUAUH  '!$E41</f>
        <v>2</v>
      </c>
      <c r="M67" s="54">
        <f>'[11]3 CUAUH  '!$E41</f>
        <v>0</v>
      </c>
      <c r="N67" s="54">
        <f>'[12]3 CUAUH  '!$E41</f>
        <v>0</v>
      </c>
      <c r="O67" s="57">
        <f t="shared" si="36"/>
        <v>26</v>
      </c>
    </row>
    <row r="68" spans="1:15" ht="15" customHeight="1" x14ac:dyDescent="0.2">
      <c r="A68" s="108" t="s">
        <v>26</v>
      </c>
      <c r="B68" s="109"/>
      <c r="C68" s="54">
        <f>'[1]3 CUAUH  '!$E42</f>
        <v>8</v>
      </c>
      <c r="D68" s="54">
        <f>'[2]3 CUAUH  '!$E42</f>
        <v>4</v>
      </c>
      <c r="E68" s="54">
        <f>'[3]3 CUAUH  '!$E42</f>
        <v>4</v>
      </c>
      <c r="F68" s="54">
        <f>'[4]3 CUAUH  '!$E42</f>
        <v>2</v>
      </c>
      <c r="G68" s="54">
        <f>'[5]3 CUAUH  '!$E42</f>
        <v>4</v>
      </c>
      <c r="H68" s="54">
        <f>'[6]3 CUAUH  '!$E42</f>
        <v>1</v>
      </c>
      <c r="I68" s="54">
        <f>'[7]3 CUAUH  '!$E42</f>
        <v>1</v>
      </c>
      <c r="J68" s="54">
        <f>'[8]3 CUAUH  '!$E42</f>
        <v>3</v>
      </c>
      <c r="K68" s="54">
        <f>'[9]3 CUAUH  '!$E42</f>
        <v>3</v>
      </c>
      <c r="L68" s="54">
        <f>'[10]3 CUAUH  '!$E42</f>
        <v>1</v>
      </c>
      <c r="M68" s="54">
        <f>'[11]3 CUAUH  '!$E42</f>
        <v>1</v>
      </c>
      <c r="N68" s="54">
        <f>'[12]3 CUAUH  '!$E42</f>
        <v>0</v>
      </c>
      <c r="O68" s="57">
        <f t="shared" si="36"/>
        <v>32</v>
      </c>
    </row>
    <row r="69" spans="1:15" ht="15" customHeight="1" x14ac:dyDescent="0.2">
      <c r="A69" s="108" t="s">
        <v>27</v>
      </c>
      <c r="B69" s="109"/>
      <c r="C69" s="54">
        <f>'[1]3 CUAUH  '!$E43</f>
        <v>0</v>
      </c>
      <c r="D69" s="54">
        <f>'[2]3 CUAUH  '!$E43</f>
        <v>0</v>
      </c>
      <c r="E69" s="54">
        <f>'[3]3 CUAUH  '!$E43</f>
        <v>0</v>
      </c>
      <c r="F69" s="54">
        <f>'[4]3 CUAUH  '!$E43</f>
        <v>0</v>
      </c>
      <c r="G69" s="54">
        <f>'[5]3 CUAUH  '!$E43</f>
        <v>0</v>
      </c>
      <c r="H69" s="54">
        <f>'[6]3 CUAUH  '!$E43</f>
        <v>0</v>
      </c>
      <c r="I69" s="54">
        <f>'[7]3 CUAUH  '!$E43</f>
        <v>1</v>
      </c>
      <c r="J69" s="54">
        <f>'[8]3 CUAUH  '!$E43</f>
        <v>0</v>
      </c>
      <c r="K69" s="54">
        <f>'[9]3 CUAUH  '!$E43</f>
        <v>0</v>
      </c>
      <c r="L69" s="54">
        <f>'[10]3 CUAUH  '!$E43</f>
        <v>1</v>
      </c>
      <c r="M69" s="54">
        <f>'[11]3 CUAUH  '!$E43</f>
        <v>1</v>
      </c>
      <c r="N69" s="54">
        <f>'[12]3 CUAUH  '!$E43</f>
        <v>0</v>
      </c>
      <c r="O69" s="57">
        <f t="shared" si="36"/>
        <v>3</v>
      </c>
    </row>
    <row r="70" spans="1:15" ht="15.75" customHeight="1" x14ac:dyDescent="0.2">
      <c r="A70" s="104" t="s">
        <v>94</v>
      </c>
      <c r="B70" s="105"/>
      <c r="C70" s="53">
        <f>'[1]3 CUAUH  '!$E44</f>
        <v>5</v>
      </c>
      <c r="D70" s="53">
        <f>'[2]3 CUAUH  '!$E44</f>
        <v>5</v>
      </c>
      <c r="E70" s="53">
        <f>'[3]3 CUAUH  '!$E44</f>
        <v>3</v>
      </c>
      <c r="F70" s="53">
        <f>'[4]3 CUAUH  '!$E44</f>
        <v>2</v>
      </c>
      <c r="G70" s="53">
        <f>'[5]3 CUAUH  '!$E44</f>
        <v>7</v>
      </c>
      <c r="H70" s="53">
        <f>'[6]3 CUAUH  '!$E44</f>
        <v>0</v>
      </c>
      <c r="I70" s="53">
        <f>'[7]3 CUAUH  '!$E44</f>
        <v>1</v>
      </c>
      <c r="J70" s="53">
        <f>'[8]3 CUAUH  '!$E44</f>
        <v>3</v>
      </c>
      <c r="K70" s="53">
        <f>'[9]3 CUAUH  '!$E44</f>
        <v>2</v>
      </c>
      <c r="L70" s="53">
        <f>'[10]3 CUAUH  '!$E44</f>
        <v>3</v>
      </c>
      <c r="M70" s="53">
        <f>'[11]3 CUAUH  '!$E44</f>
        <v>1</v>
      </c>
      <c r="N70" s="53">
        <f>'[12]3 CUAUH  '!$E44</f>
        <v>4</v>
      </c>
      <c r="O70" s="57">
        <f t="shared" si="36"/>
        <v>36</v>
      </c>
    </row>
    <row r="71" spans="1:15" ht="15.75" customHeight="1" x14ac:dyDescent="0.2">
      <c r="A71" s="104" t="s">
        <v>95</v>
      </c>
      <c r="B71" s="105"/>
      <c r="C71" s="53">
        <f>'[1]3 CUAUH  '!$E45</f>
        <v>5</v>
      </c>
      <c r="D71" s="53">
        <f>'[2]3 CUAUH  '!$E45</f>
        <v>1</v>
      </c>
      <c r="E71" s="53">
        <f>'[3]3 CUAUH  '!$E45</f>
        <v>0</v>
      </c>
      <c r="F71" s="53">
        <f>'[4]3 CUAUH  '!$E45</f>
        <v>0</v>
      </c>
      <c r="G71" s="53">
        <f>'[5]3 CUAUH  '!$E45</f>
        <v>1</v>
      </c>
      <c r="H71" s="53">
        <f>'[6]3 CUAUH  '!$E45</f>
        <v>1</v>
      </c>
      <c r="I71" s="53">
        <f>'[7]3 CUAUH  '!$E45</f>
        <v>2</v>
      </c>
      <c r="J71" s="53">
        <f>'[8]3 CUAUH  '!$E45</f>
        <v>0</v>
      </c>
      <c r="K71" s="53">
        <f>'[9]3 CUAUH  '!$E45</f>
        <v>0</v>
      </c>
      <c r="L71" s="53">
        <f>'[10]3 CUAUH  '!$E45</f>
        <v>0</v>
      </c>
      <c r="M71" s="53">
        <f>'[11]3 CUAUH  '!$E45</f>
        <v>1</v>
      </c>
      <c r="N71" s="53">
        <f>'[12]3 CUAUH  '!$E45</f>
        <v>0</v>
      </c>
      <c r="O71" s="57">
        <f t="shared" si="36"/>
        <v>11</v>
      </c>
    </row>
    <row r="72" spans="1:15" ht="15" customHeight="1" x14ac:dyDescent="0.2">
      <c r="A72" s="108" t="s">
        <v>96</v>
      </c>
      <c r="B72" s="109"/>
      <c r="C72" s="54">
        <f>'[1]3 CUAUH  '!$E46</f>
        <v>3</v>
      </c>
      <c r="D72" s="54">
        <f>'[2]3 CUAUH  '!$E46</f>
        <v>0</v>
      </c>
      <c r="E72" s="54">
        <f>'[3]3 CUAUH  '!$E46</f>
        <v>0</v>
      </c>
      <c r="F72" s="54">
        <f>'[4]3 CUAUH  '!$E46</f>
        <v>0</v>
      </c>
      <c r="G72" s="54">
        <f>'[5]3 CUAUH  '!$E46</f>
        <v>0</v>
      </c>
      <c r="H72" s="54">
        <f>'[6]3 CUAUH  '!$E46</f>
        <v>0</v>
      </c>
      <c r="I72" s="54">
        <f>'[7]3 CUAUH  '!$E46</f>
        <v>0</v>
      </c>
      <c r="J72" s="54">
        <f>'[8]3 CUAUH  '!$E46</f>
        <v>0</v>
      </c>
      <c r="K72" s="54">
        <f>'[9]3 CUAUH  '!$E46</f>
        <v>0</v>
      </c>
      <c r="L72" s="54">
        <f>'[10]3 CUAUH  '!$E46</f>
        <v>0</v>
      </c>
      <c r="M72" s="54">
        <f>'[11]3 CUAUH  '!$E46</f>
        <v>0</v>
      </c>
      <c r="N72" s="54">
        <f>'[12]3 CUAUH  '!$E46</f>
        <v>0</v>
      </c>
      <c r="O72" s="57">
        <f t="shared" si="36"/>
        <v>3</v>
      </c>
    </row>
    <row r="73" spans="1:15" ht="15" customHeight="1" x14ac:dyDescent="0.2">
      <c r="A73" s="108" t="s">
        <v>97</v>
      </c>
      <c r="B73" s="109"/>
      <c r="C73" s="54">
        <f>'[1]3 CUAUH  '!$E47</f>
        <v>2</v>
      </c>
      <c r="D73" s="54">
        <f>'[2]3 CUAUH  '!$E47</f>
        <v>1</v>
      </c>
      <c r="E73" s="54">
        <f>'[3]3 CUAUH  '!$E47</f>
        <v>0</v>
      </c>
      <c r="F73" s="54">
        <f>'[4]3 CUAUH  '!$E47</f>
        <v>0</v>
      </c>
      <c r="G73" s="54">
        <f>'[5]3 CUAUH  '!$E47</f>
        <v>1</v>
      </c>
      <c r="H73" s="54">
        <f>'[6]3 CUAUH  '!$E47</f>
        <v>1</v>
      </c>
      <c r="I73" s="54">
        <f>'[7]3 CUAUH  '!$E47</f>
        <v>2</v>
      </c>
      <c r="J73" s="54">
        <f>'[8]3 CUAUH  '!$E47</f>
        <v>0</v>
      </c>
      <c r="K73" s="54">
        <f>'[9]3 CUAUH  '!$E47</f>
        <v>0</v>
      </c>
      <c r="L73" s="54">
        <f>'[10]3 CUAUH  '!$E47</f>
        <v>0</v>
      </c>
      <c r="M73" s="54">
        <f>'[11]3 CUAUH  '!$E47</f>
        <v>1</v>
      </c>
      <c r="N73" s="54">
        <f>'[12]3 CUAUH  '!$E47</f>
        <v>0</v>
      </c>
      <c r="O73" s="57">
        <f t="shared" si="36"/>
        <v>8</v>
      </c>
    </row>
    <row r="74" spans="1:15" ht="15.75" customHeight="1" x14ac:dyDescent="0.2">
      <c r="A74" s="104" t="s">
        <v>98</v>
      </c>
      <c r="B74" s="105"/>
      <c r="C74" s="53">
        <f>'[1]3 CUAUH  '!$E48</f>
        <v>0</v>
      </c>
      <c r="D74" s="53">
        <f>'[2]3 CUAUH  '!$E48</f>
        <v>0</v>
      </c>
      <c r="E74" s="53">
        <f>'[3]3 CUAUH  '!$E48</f>
        <v>1</v>
      </c>
      <c r="F74" s="53">
        <f>'[4]3 CUAUH  '!$E48</f>
        <v>0</v>
      </c>
      <c r="G74" s="53">
        <f>'[5]3 CUAUH  '!$E48</f>
        <v>0</v>
      </c>
      <c r="H74" s="53">
        <f>'[6]3 CUAUH  '!$E48</f>
        <v>1</v>
      </c>
      <c r="I74" s="53">
        <f>'[7]3 CUAUH  '!$E48</f>
        <v>1</v>
      </c>
      <c r="J74" s="53">
        <f>'[8]3 CUAUH  '!$E48</f>
        <v>1</v>
      </c>
      <c r="K74" s="53">
        <f>'[9]3 CUAUH  '!$E48</f>
        <v>1</v>
      </c>
      <c r="L74" s="53">
        <f>'[10]3 CUAUH  '!$E48</f>
        <v>0</v>
      </c>
      <c r="M74" s="53">
        <f>'[11]3 CUAUH  '!$E48</f>
        <v>0</v>
      </c>
      <c r="N74" s="53">
        <f>'[12]3 CUAUH  '!$E48</f>
        <v>0</v>
      </c>
      <c r="O74" s="57">
        <f t="shared" si="36"/>
        <v>5</v>
      </c>
    </row>
    <row r="75" spans="1:15" ht="15.75" customHeight="1" x14ac:dyDescent="0.2">
      <c r="A75" s="104" t="s">
        <v>99</v>
      </c>
      <c r="B75" s="105"/>
      <c r="C75" s="53">
        <f>'[1]3 CUAUH  '!$E49</f>
        <v>0</v>
      </c>
      <c r="D75" s="53">
        <f>'[2]3 CUAUH  '!$E49</f>
        <v>1</v>
      </c>
      <c r="E75" s="53">
        <f>'[3]3 CUAUH  '!$E49</f>
        <v>0</v>
      </c>
      <c r="F75" s="53">
        <f>'[4]3 CUAUH  '!$E49</f>
        <v>0</v>
      </c>
      <c r="G75" s="53">
        <f>'[5]3 CUAUH  '!$E49</f>
        <v>2</v>
      </c>
      <c r="H75" s="53">
        <f>'[6]3 CUAUH  '!$E49</f>
        <v>2</v>
      </c>
      <c r="I75" s="53">
        <f>'[7]3 CUAUH  '!$E49</f>
        <v>3</v>
      </c>
      <c r="J75" s="53">
        <f>'[8]3 CUAUH  '!$E49</f>
        <v>1</v>
      </c>
      <c r="K75" s="53">
        <f>'[9]3 CUAUH  '!$E49</f>
        <v>1</v>
      </c>
      <c r="L75" s="53">
        <f>'[10]3 CUAUH  '!$E49</f>
        <v>3</v>
      </c>
      <c r="M75" s="53">
        <f>'[11]3 CUAUH  '!$E49</f>
        <v>2</v>
      </c>
      <c r="N75" s="53">
        <f>'[12]3 CUAUH  '!$E49</f>
        <v>0</v>
      </c>
      <c r="O75" s="57">
        <f t="shared" si="36"/>
        <v>15</v>
      </c>
    </row>
    <row r="76" spans="1:15" ht="15.75" customHeight="1" x14ac:dyDescent="0.2">
      <c r="A76" s="104" t="s">
        <v>100</v>
      </c>
      <c r="B76" s="105"/>
      <c r="C76" s="53">
        <f>'[1]3 CUAUH  '!$E50</f>
        <v>104</v>
      </c>
      <c r="D76" s="53">
        <f>'[2]3 CUAUH  '!$E50</f>
        <v>153</v>
      </c>
      <c r="E76" s="53">
        <f>'[3]3 CUAUH  '!$E50</f>
        <v>181</v>
      </c>
      <c r="F76" s="53">
        <f>'[4]3 CUAUH  '!$E50</f>
        <v>149</v>
      </c>
      <c r="G76" s="53">
        <f>'[5]3 CUAUH  '!$E50</f>
        <v>143</v>
      </c>
      <c r="H76" s="53">
        <f>'[6]3 CUAUH  '!$E50</f>
        <v>105</v>
      </c>
      <c r="I76" s="53">
        <f>'[7]3 CUAUH  '!$E50</f>
        <v>77</v>
      </c>
      <c r="J76" s="53">
        <f>'[8]3 CUAUH  '!$E50</f>
        <v>133</v>
      </c>
      <c r="K76" s="53">
        <f>'[9]3 CUAUH  '!$E50</f>
        <v>119</v>
      </c>
      <c r="L76" s="53">
        <f>'[10]3 CUAUH  '!$E50</f>
        <v>73</v>
      </c>
      <c r="M76" s="53">
        <f>'[11]3 CUAUH  '!$E50</f>
        <v>186</v>
      </c>
      <c r="N76" s="53">
        <f>'[12]3 CUAUH  '!$E50</f>
        <v>105</v>
      </c>
      <c r="O76" s="57">
        <f t="shared" si="36"/>
        <v>1528</v>
      </c>
    </row>
    <row r="77" spans="1:15" ht="31.5" customHeight="1" thickBot="1" x14ac:dyDescent="0.25">
      <c r="A77" s="110" t="s">
        <v>101</v>
      </c>
      <c r="B77" s="111"/>
      <c r="C77" s="59">
        <f>'[1]3 CUAUH  '!$E51</f>
        <v>0</v>
      </c>
      <c r="D77" s="59">
        <f>'[2]3 CUAUH  '!$E51</f>
        <v>0</v>
      </c>
      <c r="E77" s="59">
        <f>'[3]3 CUAUH  '!$E51</f>
        <v>0</v>
      </c>
      <c r="F77" s="59">
        <f>'[4]3 CUAUH  '!$E51</f>
        <v>0</v>
      </c>
      <c r="G77" s="59">
        <f>'[5]3 CUAUH  '!$E51</f>
        <v>0</v>
      </c>
      <c r="H77" s="59">
        <f>'[6]3 CUAUH  '!$E51</f>
        <v>0</v>
      </c>
      <c r="I77" s="59">
        <f>'[7]3 CUAUH  '!$E51</f>
        <v>0</v>
      </c>
      <c r="J77" s="59">
        <f>'[8]3 CUAUH  '!$E51</f>
        <v>695</v>
      </c>
      <c r="K77" s="59">
        <f>'[9]3 CUAUH  '!$E51</f>
        <v>0</v>
      </c>
      <c r="L77" s="59">
        <f>'[10]3 CUAUH  '!$E51</f>
        <v>0</v>
      </c>
      <c r="M77" s="59">
        <f>'[11]3 CUAUH  '!$E51</f>
        <v>0</v>
      </c>
      <c r="N77" s="59">
        <f>'[12]3 CUAUH  '!$E51</f>
        <v>0</v>
      </c>
      <c r="O77" s="60">
        <f t="shared" si="36"/>
        <v>695</v>
      </c>
    </row>
    <row r="78" spans="1:15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thickBo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27.75" customHeight="1" x14ac:dyDescent="0.2">
      <c r="A80" s="106" t="s">
        <v>50</v>
      </c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17"/>
    </row>
    <row r="81" spans="1:15" ht="18" customHeight="1" x14ac:dyDescent="0.2">
      <c r="A81" s="115" t="s">
        <v>56</v>
      </c>
      <c r="B81" s="116"/>
      <c r="C81" s="66" t="s">
        <v>57</v>
      </c>
      <c r="D81" s="66" t="s">
        <v>58</v>
      </c>
      <c r="E81" s="66" t="s">
        <v>59</v>
      </c>
      <c r="F81" s="66" t="s">
        <v>60</v>
      </c>
      <c r="G81" s="66" t="s">
        <v>61</v>
      </c>
      <c r="H81" s="66" t="s">
        <v>62</v>
      </c>
      <c r="I81" s="66" t="s">
        <v>63</v>
      </c>
      <c r="J81" s="66" t="s">
        <v>64</v>
      </c>
      <c r="K81" s="66" t="s">
        <v>65</v>
      </c>
      <c r="L81" s="66" t="s">
        <v>66</v>
      </c>
      <c r="M81" s="66" t="s">
        <v>67</v>
      </c>
      <c r="N81" s="66" t="s">
        <v>68</v>
      </c>
      <c r="O81" s="68" t="s">
        <v>69</v>
      </c>
    </row>
    <row r="82" spans="1:15" ht="15.75" customHeight="1" x14ac:dyDescent="0.2">
      <c r="A82" s="104" t="s">
        <v>70</v>
      </c>
      <c r="B82" s="105"/>
      <c r="C82" s="16">
        <f>+'[1]3 CUAUH  '!$F6</f>
        <v>0</v>
      </c>
      <c r="D82" s="16">
        <f>+'[2]3 CUAUH  '!$F6</f>
        <v>0</v>
      </c>
      <c r="E82" s="16">
        <f>+'[3]3 CUAUH  '!$F6</f>
        <v>0</v>
      </c>
      <c r="F82" s="16">
        <f>+'[4]3 CUAUH  '!$F6</f>
        <v>0</v>
      </c>
      <c r="G82" s="16">
        <f>+'[5]3 CUAUH  '!$F6</f>
        <v>0</v>
      </c>
      <c r="H82" s="16">
        <f>+'[6]3 CUAUH  '!$F6</f>
        <v>0</v>
      </c>
      <c r="I82" s="16">
        <f>+'[7]3 CUAUH  '!$F6</f>
        <v>0</v>
      </c>
      <c r="J82" s="16">
        <f>+'[8]3 CUAUH  '!$F6</f>
        <v>0</v>
      </c>
      <c r="K82" s="16">
        <f>+'[9]3 CUAUH  '!$F6</f>
        <v>0</v>
      </c>
      <c r="L82" s="16">
        <f>+'[10]3 CUAUH  '!$F6</f>
        <v>38</v>
      </c>
      <c r="M82" s="16">
        <f>+'[11]3 CUAUH  '!$F6</f>
        <v>0</v>
      </c>
      <c r="N82" s="16">
        <f>+'[12]3 CUAUH  '!$F6</f>
        <v>0</v>
      </c>
      <c r="O82" s="57">
        <f>SUM(C82:N82)</f>
        <v>38</v>
      </c>
    </row>
    <row r="83" spans="1:15" ht="15.75" customHeight="1" x14ac:dyDescent="0.2">
      <c r="A83" s="104" t="s">
        <v>71</v>
      </c>
      <c r="B83" s="105"/>
      <c r="C83" s="16">
        <f>+'[1]3 CUAUH  '!$F9</f>
        <v>0</v>
      </c>
      <c r="D83" s="16">
        <f>+'[2]3 CUAUH  '!$F9</f>
        <v>0</v>
      </c>
      <c r="E83" s="16">
        <f>+'[3]3 CUAUH  '!$F9</f>
        <v>0</v>
      </c>
      <c r="F83" s="16">
        <f>+'[4]3 CUAUH  '!$F9</f>
        <v>0</v>
      </c>
      <c r="G83" s="16">
        <f>+'[5]3 CUAUH  '!$F9</f>
        <v>0</v>
      </c>
      <c r="H83" s="16">
        <f>+'[6]3 CUAUH  '!$F9</f>
        <v>0</v>
      </c>
      <c r="I83" s="16">
        <f>+'[7]3 CUAUH  '!$F9</f>
        <v>0</v>
      </c>
      <c r="J83" s="16">
        <f>+'[8]3 CUAUH  '!$F9</f>
        <v>0</v>
      </c>
      <c r="K83" s="16">
        <f>+'[9]3 CUAUH  '!$F9</f>
        <v>0</v>
      </c>
      <c r="L83" s="16">
        <f>+'[10]3 CUAUH  '!$F9</f>
        <v>31</v>
      </c>
      <c r="M83" s="16">
        <f>+'[11]3 CUAUH  '!$F9</f>
        <v>0</v>
      </c>
      <c r="N83" s="16">
        <f>+'[12]3 CUAUH  '!$F9</f>
        <v>0</v>
      </c>
      <c r="O83" s="57">
        <f t="shared" ref="O83:O116" si="37">SUM(C83:N83)</f>
        <v>31</v>
      </c>
    </row>
    <row r="84" spans="1:15" ht="15.75" customHeight="1" x14ac:dyDescent="0.2">
      <c r="A84" s="104" t="s">
        <v>76</v>
      </c>
      <c r="B84" s="105"/>
      <c r="C84" s="16">
        <f>+'[1]3 CUAUH  '!$F19</f>
        <v>4</v>
      </c>
      <c r="D84" s="16">
        <f>+'[2]3 CUAUH  '!$F19</f>
        <v>0</v>
      </c>
      <c r="E84" s="16">
        <f>+'[3]3 CUAUH  '!$F19</f>
        <v>1</v>
      </c>
      <c r="F84" s="16">
        <f>+'[4]3 CUAUH  '!$F19</f>
        <v>0</v>
      </c>
      <c r="G84" s="16">
        <f>+'[5]3 CUAUH  '!$F19</f>
        <v>0</v>
      </c>
      <c r="H84" s="16">
        <f>+'[6]3 CUAUH  '!$F19</f>
        <v>0</v>
      </c>
      <c r="I84" s="16">
        <f>+'[7]3 CUAUH  '!$F19</f>
        <v>0</v>
      </c>
      <c r="J84" s="16">
        <f>+'[8]3 CUAUH  '!$F19</f>
        <v>0</v>
      </c>
      <c r="K84" s="16">
        <f>+'[9]3 CUAUH  '!$F19</f>
        <v>0</v>
      </c>
      <c r="L84" s="16">
        <f>+'[10]3 CUAUH  '!$F19</f>
        <v>0</v>
      </c>
      <c r="M84" s="16">
        <f>+'[11]3 CUAUH  '!$F19</f>
        <v>0</v>
      </c>
      <c r="N84" s="16">
        <f>+'[12]3 CUAUH  '!$F19</f>
        <v>0</v>
      </c>
      <c r="O84" s="57">
        <f t="shared" si="37"/>
        <v>5</v>
      </c>
    </row>
    <row r="85" spans="1:15" ht="15.75" customHeight="1" x14ac:dyDescent="0.2">
      <c r="A85" s="104" t="s">
        <v>72</v>
      </c>
      <c r="B85" s="105"/>
      <c r="C85" s="53">
        <f>+'[1]3 CUAUH  '!$F20</f>
        <v>0</v>
      </c>
      <c r="D85" s="53">
        <f>+'[2]3 CUAUH  '!$F20</f>
        <v>0</v>
      </c>
      <c r="E85" s="53">
        <f>+'[3]3 CUAUH  '!$F20</f>
        <v>1</v>
      </c>
      <c r="F85" s="53">
        <f>+'[4]3 CUAUH  '!$F20</f>
        <v>0</v>
      </c>
      <c r="G85" s="53">
        <f>+'[5]3 CUAUH  '!$F20</f>
        <v>0</v>
      </c>
      <c r="H85" s="53">
        <f>+'[6]3 CUAUH  '!$F20</f>
        <v>0</v>
      </c>
      <c r="I85" s="53">
        <f>+'[7]3 CUAUH  '!$F20</f>
        <v>1</v>
      </c>
      <c r="J85" s="53">
        <f>+'[8]3 CUAUH  '!$F20</f>
        <v>1</v>
      </c>
      <c r="K85" s="53">
        <f>+'[9]3 CUAUH  '!$F20</f>
        <v>1</v>
      </c>
      <c r="L85" s="53">
        <f>+'[10]3 CUAUH  '!$F20</f>
        <v>2</v>
      </c>
      <c r="M85" s="53">
        <f>+'[11]3 CUAUH  '!$F20</f>
        <v>0</v>
      </c>
      <c r="N85" s="53">
        <f>+'[12]3 CUAUH  '!$F20</f>
        <v>0</v>
      </c>
      <c r="O85" s="57">
        <f t="shared" si="37"/>
        <v>6</v>
      </c>
    </row>
    <row r="86" spans="1:15" ht="15.75" customHeight="1" x14ac:dyDescent="0.2">
      <c r="A86" s="104" t="s">
        <v>77</v>
      </c>
      <c r="B86" s="105"/>
      <c r="C86" s="53">
        <f>+'[1]3 CUAUH  '!$F21</f>
        <v>0</v>
      </c>
      <c r="D86" s="53">
        <f>+'[2]3 CUAUH  '!$F21</f>
        <v>0</v>
      </c>
      <c r="E86" s="53">
        <f>+'[3]3 CUAUH  '!$F21</f>
        <v>0</v>
      </c>
      <c r="F86" s="53">
        <f>+'[4]3 CUAUH  '!$F21</f>
        <v>0</v>
      </c>
      <c r="G86" s="53">
        <f>+'[5]3 CUAUH  '!$F21</f>
        <v>0</v>
      </c>
      <c r="H86" s="53">
        <f>+'[6]3 CUAUH  '!$F21</f>
        <v>0</v>
      </c>
      <c r="I86" s="53">
        <f>+'[7]3 CUAUH  '!$F21</f>
        <v>0</v>
      </c>
      <c r="J86" s="53">
        <f>+'[8]3 CUAUH  '!$F21</f>
        <v>0</v>
      </c>
      <c r="K86" s="53">
        <f>+'[9]3 CUAUH  '!$F21</f>
        <v>0</v>
      </c>
      <c r="L86" s="53">
        <f>+'[10]3 CUAUH  '!$F21</f>
        <v>0</v>
      </c>
      <c r="M86" s="53">
        <f>+'[11]3 CUAUH  '!$F21</f>
        <v>0</v>
      </c>
      <c r="N86" s="53">
        <f>+'[12]3 CUAUH  '!$F21</f>
        <v>0</v>
      </c>
      <c r="O86" s="57">
        <f t="shared" si="37"/>
        <v>0</v>
      </c>
    </row>
    <row r="87" spans="1:15" ht="15.75" customHeight="1" x14ac:dyDescent="0.2">
      <c r="A87" s="104" t="s">
        <v>73</v>
      </c>
      <c r="B87" s="105"/>
      <c r="C87" s="53">
        <f>+'[1]3 CUAUH  '!$F22</f>
        <v>0</v>
      </c>
      <c r="D87" s="53">
        <f>+'[2]3 CUAUH  '!$F22</f>
        <v>0</v>
      </c>
      <c r="E87" s="53">
        <f>+'[3]3 CUAUH  '!$F22</f>
        <v>0</v>
      </c>
      <c r="F87" s="53">
        <f>+'[4]3 CUAUH  '!$F22</f>
        <v>0</v>
      </c>
      <c r="G87" s="53">
        <f>+'[5]3 CUAUH  '!$F22</f>
        <v>0</v>
      </c>
      <c r="H87" s="53">
        <f>+'[6]3 CUAUH  '!$F22</f>
        <v>0</v>
      </c>
      <c r="I87" s="53">
        <f>+'[7]3 CUAUH  '!$F22</f>
        <v>0</v>
      </c>
      <c r="J87" s="53">
        <f>+'[8]3 CUAUH  '!$F22</f>
        <v>0</v>
      </c>
      <c r="K87" s="53">
        <f>+'[9]3 CUAUH  '!$F22</f>
        <v>0</v>
      </c>
      <c r="L87" s="53">
        <f>+'[10]3 CUAUH  '!$F22</f>
        <v>0</v>
      </c>
      <c r="M87" s="53">
        <f>+'[11]3 CUAUH  '!$F22</f>
        <v>0</v>
      </c>
      <c r="N87" s="53">
        <f>+'[12]3 CUAUH  '!$F22</f>
        <v>0</v>
      </c>
      <c r="O87" s="57">
        <f t="shared" si="37"/>
        <v>0</v>
      </c>
    </row>
    <row r="88" spans="1:15" ht="15.75" customHeight="1" x14ac:dyDescent="0.2">
      <c r="A88" s="104" t="s">
        <v>74</v>
      </c>
      <c r="B88" s="105"/>
      <c r="C88" s="53">
        <f>+'[1]3 CUAUH  '!$F23</f>
        <v>0</v>
      </c>
      <c r="D88" s="53">
        <f>+'[2]3 CUAUH  '!$F23</f>
        <v>0</v>
      </c>
      <c r="E88" s="53">
        <f>+'[3]3 CUAUH  '!$F23</f>
        <v>0</v>
      </c>
      <c r="F88" s="53">
        <f>+'[4]3 CUAUH  '!$F23</f>
        <v>0</v>
      </c>
      <c r="G88" s="53">
        <f>+'[5]3 CUAUH  '!$F23</f>
        <v>0</v>
      </c>
      <c r="H88" s="53">
        <f>+'[6]3 CUAUH  '!$F23</f>
        <v>0</v>
      </c>
      <c r="I88" s="53">
        <f>+'[7]3 CUAUH  '!$F23</f>
        <v>0</v>
      </c>
      <c r="J88" s="53">
        <f>+'[8]3 CUAUH  '!$F23</f>
        <v>0</v>
      </c>
      <c r="K88" s="53">
        <f>+'[9]3 CUAUH  '!$F23</f>
        <v>0</v>
      </c>
      <c r="L88" s="53">
        <f>+'[10]3 CUAUH  '!$F23</f>
        <v>0</v>
      </c>
      <c r="M88" s="53">
        <f>+'[11]3 CUAUH  '!$F23</f>
        <v>0</v>
      </c>
      <c r="N88" s="53">
        <f>+'[12]3 CUAUH  '!$F23</f>
        <v>0</v>
      </c>
      <c r="O88" s="57">
        <f t="shared" si="37"/>
        <v>0</v>
      </c>
    </row>
    <row r="89" spans="1:15" ht="15.75" customHeight="1" x14ac:dyDescent="0.2">
      <c r="A89" s="104" t="s">
        <v>75</v>
      </c>
      <c r="B89" s="105"/>
      <c r="C89" s="53">
        <f>+'[1]3 CUAUH  '!$F24</f>
        <v>0</v>
      </c>
      <c r="D89" s="53">
        <f>+'[2]3 CUAUH  '!$F24</f>
        <v>0</v>
      </c>
      <c r="E89" s="53">
        <f>+'[3]3 CUAUH  '!$F24</f>
        <v>0</v>
      </c>
      <c r="F89" s="53">
        <f>+'[4]3 CUAUH  '!$F24</f>
        <v>0</v>
      </c>
      <c r="G89" s="53">
        <f>+'[5]3 CUAUH  '!$F24</f>
        <v>0</v>
      </c>
      <c r="H89" s="53">
        <f>+'[6]3 CUAUH  '!$F24</f>
        <v>0</v>
      </c>
      <c r="I89" s="53">
        <f>+'[7]3 CUAUH  '!$F24</f>
        <v>0</v>
      </c>
      <c r="J89" s="53">
        <f>+'[8]3 CUAUH  '!$F24</f>
        <v>0</v>
      </c>
      <c r="K89" s="53">
        <f>+'[9]3 CUAUH  '!$F24</f>
        <v>0</v>
      </c>
      <c r="L89" s="53">
        <f>+'[10]3 CUAUH  '!$F24</f>
        <v>26</v>
      </c>
      <c r="M89" s="53">
        <f>+'[11]3 CUAUH  '!$F24</f>
        <v>0</v>
      </c>
      <c r="N89" s="53">
        <f>+'[12]3 CUAUH  '!$F24</f>
        <v>0</v>
      </c>
      <c r="O89" s="57">
        <f t="shared" si="37"/>
        <v>26</v>
      </c>
    </row>
    <row r="90" spans="1:15" ht="15.75" customHeight="1" x14ac:dyDescent="0.2">
      <c r="A90" s="104" t="s">
        <v>78</v>
      </c>
      <c r="B90" s="105"/>
      <c r="C90" s="53">
        <f>+'[1]3 CUAUH  '!$F25</f>
        <v>0</v>
      </c>
      <c r="D90" s="53">
        <f>+'[2]3 CUAUH  '!$F25</f>
        <v>0</v>
      </c>
      <c r="E90" s="53">
        <f>+'[3]3 CUAUH  '!$F25</f>
        <v>2</v>
      </c>
      <c r="F90" s="53">
        <f>+'[4]3 CUAUH  '!$F25</f>
        <v>0</v>
      </c>
      <c r="G90" s="53">
        <f>+'[5]3 CUAUH  '!$F25</f>
        <v>0</v>
      </c>
      <c r="H90" s="53">
        <f>+'[6]3 CUAUH  '!$F25</f>
        <v>0</v>
      </c>
      <c r="I90" s="53">
        <f>+'[7]3 CUAUH  '!$F25</f>
        <v>1</v>
      </c>
      <c r="J90" s="53">
        <f>+'[8]3 CUAUH  '!$F25</f>
        <v>1</v>
      </c>
      <c r="K90" s="53">
        <f>+'[9]3 CUAUH  '!$F25</f>
        <v>0</v>
      </c>
      <c r="L90" s="53">
        <f>+'[10]3 CUAUH  '!$F25</f>
        <v>5</v>
      </c>
      <c r="M90" s="53">
        <f>+'[11]3 CUAUH  '!$F25</f>
        <v>0</v>
      </c>
      <c r="N90" s="53">
        <f>+'[12]3 CUAUH  '!$F25</f>
        <v>0</v>
      </c>
      <c r="O90" s="57">
        <f t="shared" si="37"/>
        <v>9</v>
      </c>
    </row>
    <row r="91" spans="1:15" ht="15.75" customHeight="1" x14ac:dyDescent="0.2">
      <c r="A91" s="104" t="s">
        <v>79</v>
      </c>
      <c r="B91" s="105"/>
      <c r="C91" s="53">
        <f>+'[1]3 CUAUH  '!$F26</f>
        <v>0</v>
      </c>
      <c r="D91" s="53">
        <f>+'[2]3 CUAUH  '!$F26</f>
        <v>0</v>
      </c>
      <c r="E91" s="53">
        <f>+'[3]3 CUAUH  '!$F26</f>
        <v>0</v>
      </c>
      <c r="F91" s="53">
        <f>+'[4]3 CUAUH  '!$F26</f>
        <v>0</v>
      </c>
      <c r="G91" s="53">
        <f>+'[5]3 CUAUH  '!$F26</f>
        <v>0</v>
      </c>
      <c r="H91" s="53">
        <f>+'[6]3 CUAUH  '!$F26</f>
        <v>0</v>
      </c>
      <c r="I91" s="53">
        <f>+'[7]3 CUAUH  '!$F26</f>
        <v>0</v>
      </c>
      <c r="J91" s="53">
        <f>+'[8]3 CUAUH  '!$F26</f>
        <v>0</v>
      </c>
      <c r="K91" s="53">
        <f>+'[9]3 CUAUH  '!$F26</f>
        <v>0</v>
      </c>
      <c r="L91" s="53">
        <f>+'[10]3 CUAUH  '!$F26</f>
        <v>1</v>
      </c>
      <c r="M91" s="53">
        <f>+'[11]3 CUAUH  '!$F26</f>
        <v>0</v>
      </c>
      <c r="N91" s="53">
        <f>+'[12]3 CUAUH  '!$F26</f>
        <v>0</v>
      </c>
      <c r="O91" s="57">
        <f t="shared" si="37"/>
        <v>1</v>
      </c>
    </row>
    <row r="92" spans="1:15" ht="15.75" customHeight="1" x14ac:dyDescent="0.2">
      <c r="A92" s="104" t="s">
        <v>80</v>
      </c>
      <c r="B92" s="105"/>
      <c r="C92" s="53">
        <f>+'[1]3 CUAUH  '!$F27</f>
        <v>0</v>
      </c>
      <c r="D92" s="53">
        <f>+'[2]3 CUAUH  '!$F27</f>
        <v>0</v>
      </c>
      <c r="E92" s="53">
        <f>+'[3]3 CUAUH  '!$F27</f>
        <v>0</v>
      </c>
      <c r="F92" s="53">
        <f>+'[4]3 CUAUH  '!$F27</f>
        <v>0</v>
      </c>
      <c r="G92" s="53">
        <f>+'[5]3 CUAUH  '!$F27</f>
        <v>0</v>
      </c>
      <c r="H92" s="53">
        <f>+'[6]3 CUAUH  '!$F27</f>
        <v>0</v>
      </c>
      <c r="I92" s="53">
        <f>+'[7]3 CUAUH  '!$F27</f>
        <v>0</v>
      </c>
      <c r="J92" s="53">
        <f>+'[8]3 CUAUH  '!$F27</f>
        <v>1</v>
      </c>
      <c r="K92" s="53">
        <f>+'[9]3 CUAUH  '!$F27</f>
        <v>1</v>
      </c>
      <c r="L92" s="53">
        <f>+'[10]3 CUAUH  '!$F27</f>
        <v>7</v>
      </c>
      <c r="M92" s="53">
        <f>+'[11]3 CUAUH  '!$F27</f>
        <v>0</v>
      </c>
      <c r="N92" s="53">
        <f>+'[12]3 CUAUH  '!$F27</f>
        <v>1</v>
      </c>
      <c r="O92" s="57">
        <f t="shared" si="37"/>
        <v>10</v>
      </c>
    </row>
    <row r="93" spans="1:15" ht="15.75" customHeight="1" x14ac:dyDescent="0.2">
      <c r="A93" s="104" t="s">
        <v>81</v>
      </c>
      <c r="B93" s="105"/>
      <c r="C93" s="53">
        <f>+'[1]3 CUAUH  '!$F28</f>
        <v>132</v>
      </c>
      <c r="D93" s="53">
        <f>+'[2]3 CUAUH  '!$F28</f>
        <v>126</v>
      </c>
      <c r="E93" s="53">
        <f>+'[3]3 CUAUH  '!$F28</f>
        <v>143</v>
      </c>
      <c r="F93" s="53">
        <f>+'[4]3 CUAUH  '!$F28</f>
        <v>111</v>
      </c>
      <c r="G93" s="53">
        <f>+'[5]3 CUAUH  '!$F28</f>
        <v>113</v>
      </c>
      <c r="H93" s="53">
        <f>+'[6]3 CUAUH  '!$F28</f>
        <v>73</v>
      </c>
      <c r="I93" s="53">
        <f>+'[7]3 CUAUH  '!$F28</f>
        <v>198</v>
      </c>
      <c r="J93" s="53">
        <f>+'[8]3 CUAUH  '!$F28</f>
        <v>209</v>
      </c>
      <c r="K93" s="53">
        <f>+'[9]3 CUAUH  '!$F28</f>
        <v>172</v>
      </c>
      <c r="L93" s="53">
        <f>+'[10]3 CUAUH  '!$F28</f>
        <v>436</v>
      </c>
      <c r="M93" s="53">
        <f>+'[11]3 CUAUH  '!$F28</f>
        <v>116</v>
      </c>
      <c r="N93" s="53">
        <f>+'[12]3 CUAUH  '!$F28</f>
        <v>62</v>
      </c>
      <c r="O93" s="57">
        <f t="shared" si="37"/>
        <v>1891</v>
      </c>
    </row>
    <row r="94" spans="1:15" ht="15.75" customHeight="1" x14ac:dyDescent="0.2">
      <c r="A94" s="104" t="s">
        <v>82</v>
      </c>
      <c r="B94" s="105"/>
      <c r="C94" s="53">
        <f>+'[1]3 CUAUH  '!$F29</f>
        <v>1</v>
      </c>
      <c r="D94" s="53">
        <f>+'[2]3 CUAUH  '!$F29</f>
        <v>7</v>
      </c>
      <c r="E94" s="53">
        <f>+'[3]3 CUAUH  '!$F29</f>
        <v>24</v>
      </c>
      <c r="F94" s="53">
        <f>+'[4]3 CUAUH  '!$F29</f>
        <v>5</v>
      </c>
      <c r="G94" s="53">
        <f>+'[5]3 CUAUH  '!$F29</f>
        <v>9</v>
      </c>
      <c r="H94" s="53">
        <f>+'[6]3 CUAUH  '!$F29</f>
        <v>10</v>
      </c>
      <c r="I94" s="53">
        <f>+'[7]3 CUAUH  '!$F29</f>
        <v>2</v>
      </c>
      <c r="J94" s="53">
        <f>+'[8]3 CUAUH  '!$F29</f>
        <v>6</v>
      </c>
      <c r="K94" s="53">
        <f>+'[9]3 CUAUH  '!$F29</f>
        <v>5</v>
      </c>
      <c r="L94" s="53">
        <f>+'[10]3 CUAUH  '!$F29</f>
        <v>9</v>
      </c>
      <c r="M94" s="53">
        <f>+'[11]3 CUAUH  '!$F29</f>
        <v>5</v>
      </c>
      <c r="N94" s="53">
        <f>+'[12]3 CUAUH  '!$F29</f>
        <v>7</v>
      </c>
      <c r="O94" s="57">
        <f t="shared" si="37"/>
        <v>90</v>
      </c>
    </row>
    <row r="95" spans="1:15" ht="15.75" customHeight="1" x14ac:dyDescent="0.2">
      <c r="A95" s="104" t="s">
        <v>83</v>
      </c>
      <c r="B95" s="105"/>
      <c r="C95" s="54">
        <f>+'[1]3 CUAUH  '!$F30</f>
        <v>3</v>
      </c>
      <c r="D95" s="54">
        <f>+'[2]3 CUAUH  '!$F30</f>
        <v>9</v>
      </c>
      <c r="E95" s="54">
        <f>+'[3]3 CUAUH  '!$F30</f>
        <v>4</v>
      </c>
      <c r="F95" s="54">
        <f>+'[4]3 CUAUH  '!$F30</f>
        <v>4</v>
      </c>
      <c r="G95" s="54">
        <f>+'[5]3 CUAUH  '!$F30</f>
        <v>4</v>
      </c>
      <c r="H95" s="54">
        <f>+'[6]3 CUAUH  '!$F30</f>
        <v>2</v>
      </c>
      <c r="I95" s="54">
        <f>+'[7]3 CUAUH  '!$F30</f>
        <v>0</v>
      </c>
      <c r="J95" s="54">
        <f>+'[8]3 CUAUH  '!$F30</f>
        <v>1</v>
      </c>
      <c r="K95" s="54">
        <f>+'[9]3 CUAUH  '!$F30</f>
        <v>3</v>
      </c>
      <c r="L95" s="54">
        <f>+'[10]3 CUAUH  '!$F30</f>
        <v>10</v>
      </c>
      <c r="M95" s="54">
        <f>+'[11]3 CUAUH  '!$F30</f>
        <v>0</v>
      </c>
      <c r="N95" s="54">
        <f>+'[12]3 CUAUH  '!$F30</f>
        <v>2</v>
      </c>
      <c r="O95" s="57">
        <f t="shared" si="37"/>
        <v>42</v>
      </c>
    </row>
    <row r="96" spans="1:15" ht="15" customHeight="1" x14ac:dyDescent="0.2">
      <c r="A96" s="108" t="s">
        <v>84</v>
      </c>
      <c r="B96" s="109"/>
      <c r="C96" s="54">
        <f>+'[1]3 CUAUH  '!$F31</f>
        <v>3</v>
      </c>
      <c r="D96" s="54">
        <f>+'[2]3 CUAUH  '!$F31</f>
        <v>9</v>
      </c>
      <c r="E96" s="54">
        <f>+'[3]3 CUAUH  '!$F31</f>
        <v>4</v>
      </c>
      <c r="F96" s="54">
        <f>+'[4]3 CUAUH  '!$F31</f>
        <v>2</v>
      </c>
      <c r="G96" s="54">
        <f>+'[5]3 CUAUH  '!$F31</f>
        <v>4</v>
      </c>
      <c r="H96" s="54">
        <f>+'[6]3 CUAUH  '!$F31</f>
        <v>2</v>
      </c>
      <c r="I96" s="54">
        <f>+'[7]3 CUAUH  '!$F31</f>
        <v>0</v>
      </c>
      <c r="J96" s="54">
        <f>+'[8]3 CUAUH  '!$F31</f>
        <v>1</v>
      </c>
      <c r="K96" s="54">
        <f>+'[9]3 CUAUH  '!$F31</f>
        <v>2</v>
      </c>
      <c r="L96" s="54">
        <f>+'[10]3 CUAUH  '!$F31</f>
        <v>10</v>
      </c>
      <c r="M96" s="54">
        <f>+'[11]3 CUAUH  '!$F31</f>
        <v>0</v>
      </c>
      <c r="N96" s="54">
        <f>+'[12]3 CUAUH  '!$F31</f>
        <v>2</v>
      </c>
      <c r="O96" s="57">
        <f t="shared" si="37"/>
        <v>39</v>
      </c>
    </row>
    <row r="97" spans="1:15" ht="15" customHeight="1" x14ac:dyDescent="0.2">
      <c r="A97" s="108" t="s">
        <v>85</v>
      </c>
      <c r="B97" s="109"/>
      <c r="C97" s="54">
        <f>+'[1]3 CUAUH  '!$F32</f>
        <v>0</v>
      </c>
      <c r="D97" s="54">
        <f>+'[2]3 CUAUH  '!$F32</f>
        <v>0</v>
      </c>
      <c r="E97" s="54">
        <f>+'[3]3 CUAUH  '!$F32</f>
        <v>0</v>
      </c>
      <c r="F97" s="54">
        <f>+'[4]3 CUAUH  '!$F32</f>
        <v>2</v>
      </c>
      <c r="G97" s="54">
        <f>+'[5]3 CUAUH  '!$F32</f>
        <v>0</v>
      </c>
      <c r="H97" s="54">
        <f>+'[6]3 CUAUH  '!$F32</f>
        <v>0</v>
      </c>
      <c r="I97" s="54">
        <f>+'[7]3 CUAUH  '!$F32</f>
        <v>0</v>
      </c>
      <c r="J97" s="54">
        <f>+'[8]3 CUAUH  '!$F32</f>
        <v>0</v>
      </c>
      <c r="K97" s="54">
        <f>+'[9]3 CUAUH  '!$F32</f>
        <v>1</v>
      </c>
      <c r="L97" s="54">
        <f>+'[10]3 CUAUH  '!$F32</f>
        <v>0</v>
      </c>
      <c r="M97" s="54">
        <f>+'[11]3 CUAUH  '!$F32</f>
        <v>0</v>
      </c>
      <c r="N97" s="54">
        <f>+'[12]3 CUAUH  '!$F32</f>
        <v>0</v>
      </c>
      <c r="O97" s="57">
        <f t="shared" si="37"/>
        <v>3</v>
      </c>
    </row>
    <row r="98" spans="1:15" ht="15.75" customHeight="1" x14ac:dyDescent="0.2">
      <c r="A98" s="104" t="s">
        <v>86</v>
      </c>
      <c r="B98" s="105"/>
      <c r="C98" s="53">
        <f>+'[1]3 CUAUH  '!$F33</f>
        <v>4</v>
      </c>
      <c r="D98" s="53">
        <f>+'[2]3 CUAUH  '!$F33</f>
        <v>3</v>
      </c>
      <c r="E98" s="53">
        <f>+'[3]3 CUAUH  '!$F33</f>
        <v>10</v>
      </c>
      <c r="F98" s="53">
        <f>+'[4]3 CUAUH  '!$F33</f>
        <v>5</v>
      </c>
      <c r="G98" s="53">
        <f>+'[5]3 CUAUH  '!$F33</f>
        <v>1</v>
      </c>
      <c r="H98" s="53">
        <f>+'[6]3 CUAUH  '!$F33</f>
        <v>5</v>
      </c>
      <c r="I98" s="53">
        <f>+'[7]3 CUAUH  '!$F33</f>
        <v>2</v>
      </c>
      <c r="J98" s="53">
        <f>+'[8]3 CUAUH  '!$F33</f>
        <v>2</v>
      </c>
      <c r="K98" s="53">
        <f>+'[9]3 CUAUH  '!$F33</f>
        <v>0</v>
      </c>
      <c r="L98" s="53">
        <f>+'[10]3 CUAUH  '!$F33</f>
        <v>4</v>
      </c>
      <c r="M98" s="53">
        <f>+'[11]3 CUAUH  '!$F33</f>
        <v>3</v>
      </c>
      <c r="N98" s="53">
        <f>+'[12]3 CUAUH  '!$F33</f>
        <v>0</v>
      </c>
      <c r="O98" s="61">
        <f>J98</f>
        <v>2</v>
      </c>
    </row>
    <row r="99" spans="1:15" ht="15.75" customHeight="1" x14ac:dyDescent="0.2">
      <c r="A99" s="104" t="s">
        <v>87</v>
      </c>
      <c r="B99" s="105"/>
      <c r="C99" s="53">
        <f>+'[1]3 CUAUH  '!$F34</f>
        <v>0</v>
      </c>
      <c r="D99" s="53">
        <f>+'[2]3 CUAUH  '!$F34</f>
        <v>0</v>
      </c>
      <c r="E99" s="53">
        <f>+'[3]3 CUAUH  '!$F34</f>
        <v>10</v>
      </c>
      <c r="F99" s="53">
        <f>+'[4]3 CUAUH  '!$F34</f>
        <v>0</v>
      </c>
      <c r="G99" s="53">
        <f>+'[5]3 CUAUH  '!$F34</f>
        <v>4</v>
      </c>
      <c r="H99" s="53">
        <f>+'[6]3 CUAUH  '!$F34</f>
        <v>6</v>
      </c>
      <c r="I99" s="53">
        <f>+'[7]3 CUAUH  '!$F34</f>
        <v>4</v>
      </c>
      <c r="J99" s="53">
        <f>+'[8]3 CUAUH  '!$F34</f>
        <v>5</v>
      </c>
      <c r="K99" s="53">
        <f>+'[9]3 CUAUH  '!$F34</f>
        <v>4</v>
      </c>
      <c r="L99" s="53">
        <f>+'[10]3 CUAUH  '!$F34</f>
        <v>4</v>
      </c>
      <c r="M99" s="53">
        <f>+'[11]3 CUAUH  '!$F34</f>
        <v>5</v>
      </c>
      <c r="N99" s="53">
        <f>+'[12]3 CUAUH  '!$F34</f>
        <v>4</v>
      </c>
      <c r="O99" s="57">
        <f t="shared" si="37"/>
        <v>46</v>
      </c>
    </row>
    <row r="100" spans="1:15" ht="15.75" customHeight="1" x14ac:dyDescent="0.2">
      <c r="A100" s="104" t="s">
        <v>88</v>
      </c>
      <c r="B100" s="105"/>
      <c r="C100" s="53">
        <f>+'[1]3 CUAUH  '!$F35</f>
        <v>0</v>
      </c>
      <c r="D100" s="53">
        <f>+'[2]3 CUAUH  '!$F35</f>
        <v>0</v>
      </c>
      <c r="E100" s="53">
        <f>+'[3]3 CUAUH  '!$F35</f>
        <v>0</v>
      </c>
      <c r="F100" s="53">
        <f>+'[4]3 CUAUH  '!$F35</f>
        <v>0</v>
      </c>
      <c r="G100" s="53">
        <f>+'[5]3 CUAUH  '!$F35</f>
        <v>2</v>
      </c>
      <c r="H100" s="53">
        <f>+'[6]3 CUAUH  '!$F35</f>
        <v>0</v>
      </c>
      <c r="I100" s="53">
        <f>+'[7]3 CUAUH  '!$F35</f>
        <v>0</v>
      </c>
      <c r="J100" s="53">
        <f>+'[8]3 CUAUH  '!$F35</f>
        <v>0</v>
      </c>
      <c r="K100" s="53">
        <f>+'[9]3 CUAUH  '!$F35</f>
        <v>0</v>
      </c>
      <c r="L100" s="53">
        <f>+'[10]3 CUAUH  '!$F35</f>
        <v>3</v>
      </c>
      <c r="M100" s="53">
        <f>+'[11]3 CUAUH  '!$F35</f>
        <v>0</v>
      </c>
      <c r="N100" s="53">
        <f>+'[12]3 CUAUH  '!$F35</f>
        <v>0</v>
      </c>
      <c r="O100" s="57">
        <f t="shared" si="37"/>
        <v>5</v>
      </c>
    </row>
    <row r="101" spans="1:15" ht="15.75" customHeight="1" x14ac:dyDescent="0.2">
      <c r="A101" s="104" t="s">
        <v>89</v>
      </c>
      <c r="B101" s="105"/>
      <c r="C101" s="53">
        <f>+'[1]3 CUAUH  '!$F36</f>
        <v>0</v>
      </c>
      <c r="D101" s="53">
        <f>+'[2]3 CUAUH  '!$F36</f>
        <v>0</v>
      </c>
      <c r="E101" s="53">
        <f>+'[3]3 CUAUH  '!$F36</f>
        <v>0</v>
      </c>
      <c r="F101" s="53">
        <f>+'[4]3 CUAUH  '!$F36</f>
        <v>0</v>
      </c>
      <c r="G101" s="53">
        <f>+'[5]3 CUAUH  '!$F36</f>
        <v>0</v>
      </c>
      <c r="H101" s="53">
        <f>+'[6]3 CUAUH  '!$F36</f>
        <v>0</v>
      </c>
      <c r="I101" s="53">
        <f>+'[7]3 CUAUH  '!$F36</f>
        <v>0</v>
      </c>
      <c r="J101" s="53">
        <f>+'[8]3 CUAUH  '!$F36</f>
        <v>0</v>
      </c>
      <c r="K101" s="53">
        <f>+'[9]3 CUAUH  '!$F36</f>
        <v>0</v>
      </c>
      <c r="L101" s="53">
        <f>+'[10]3 CUAUH  '!$F36</f>
        <v>0</v>
      </c>
      <c r="M101" s="53">
        <f>+'[11]3 CUAUH  '!$F36</f>
        <v>0</v>
      </c>
      <c r="N101" s="53">
        <f>+'[12]3 CUAUH  '!$F36</f>
        <v>0</v>
      </c>
      <c r="O101" s="57">
        <f t="shared" si="37"/>
        <v>0</v>
      </c>
    </row>
    <row r="102" spans="1:15" ht="15.75" customHeight="1" x14ac:dyDescent="0.2">
      <c r="A102" s="104" t="s">
        <v>90</v>
      </c>
      <c r="B102" s="105"/>
      <c r="C102" s="53">
        <f>+'[1]3 CUAUH  '!$F37</f>
        <v>0</v>
      </c>
      <c r="D102" s="53">
        <f>+'[2]3 CUAUH  '!$F37</f>
        <v>0</v>
      </c>
      <c r="E102" s="53">
        <f>+'[3]3 CUAUH  '!$F37</f>
        <v>0</v>
      </c>
      <c r="F102" s="53">
        <f>+'[4]3 CUAUH  '!$F37</f>
        <v>0</v>
      </c>
      <c r="G102" s="53">
        <f>+'[5]3 CUAUH  '!$F37</f>
        <v>0</v>
      </c>
      <c r="H102" s="53">
        <f>+'[6]3 CUAUH  '!$F37</f>
        <v>0</v>
      </c>
      <c r="I102" s="53">
        <f>+'[7]3 CUAUH  '!$F37</f>
        <v>0</v>
      </c>
      <c r="J102" s="53">
        <f>+'[8]3 CUAUH  '!$F37</f>
        <v>0</v>
      </c>
      <c r="K102" s="53">
        <f>+'[9]3 CUAUH  '!$F37</f>
        <v>0</v>
      </c>
      <c r="L102" s="53">
        <f>+'[10]3 CUAUH  '!$F37</f>
        <v>0</v>
      </c>
      <c r="M102" s="53">
        <f>+'[11]3 CUAUH  '!$F37</f>
        <v>0</v>
      </c>
      <c r="N102" s="53">
        <f>+'[12]3 CUAUH  '!$F37</f>
        <v>0</v>
      </c>
      <c r="O102" s="57">
        <f t="shared" si="37"/>
        <v>0</v>
      </c>
    </row>
    <row r="103" spans="1:15" ht="31.5" customHeight="1" x14ac:dyDescent="0.2">
      <c r="A103" s="104" t="s">
        <v>91</v>
      </c>
      <c r="B103" s="105"/>
      <c r="C103" s="53">
        <f>+'[1]3 CUAUH  '!$F38</f>
        <v>0</v>
      </c>
      <c r="D103" s="53">
        <f>+'[2]3 CUAUH  '!$F38</f>
        <v>0</v>
      </c>
      <c r="E103" s="53">
        <f>+'[3]3 CUAUH  '!$F38</f>
        <v>0</v>
      </c>
      <c r="F103" s="53">
        <f>+'[4]3 CUAUH  '!$F38</f>
        <v>0</v>
      </c>
      <c r="G103" s="53">
        <f>+'[5]3 CUAUH  '!$F38</f>
        <v>0</v>
      </c>
      <c r="H103" s="53">
        <f>+'[6]3 CUAUH  '!$F38</f>
        <v>0</v>
      </c>
      <c r="I103" s="53">
        <f>+'[7]3 CUAUH  '!$F38</f>
        <v>0</v>
      </c>
      <c r="J103" s="53">
        <f>+'[8]3 CUAUH  '!$F38</f>
        <v>0</v>
      </c>
      <c r="K103" s="53">
        <f>+'[9]3 CUAUH  '!$F38</f>
        <v>0</v>
      </c>
      <c r="L103" s="53">
        <f>+'[10]3 CUAUH  '!$F38</f>
        <v>1</v>
      </c>
      <c r="M103" s="53">
        <f>+'[11]3 CUAUH  '!$F38</f>
        <v>0</v>
      </c>
      <c r="N103" s="53">
        <f>+'[12]3 CUAUH  '!$F38</f>
        <v>0</v>
      </c>
      <c r="O103" s="57">
        <f t="shared" si="37"/>
        <v>1</v>
      </c>
    </row>
    <row r="104" spans="1:15" ht="15.75" customHeight="1" x14ac:dyDescent="0.2">
      <c r="A104" s="104" t="s">
        <v>92</v>
      </c>
      <c r="B104" s="105"/>
      <c r="C104" s="53">
        <f>+'[1]3 CUAUH  '!$F39</f>
        <v>0</v>
      </c>
      <c r="D104" s="53">
        <f>+'[2]3 CUAUH  '!$F39</f>
        <v>0</v>
      </c>
      <c r="E104" s="53">
        <f>+'[3]3 CUAUH  '!$F39</f>
        <v>0</v>
      </c>
      <c r="F104" s="53">
        <f>+'[4]3 CUAUH  '!$F39</f>
        <v>0</v>
      </c>
      <c r="G104" s="53">
        <f>+'[5]3 CUAUH  '!$F39</f>
        <v>0</v>
      </c>
      <c r="H104" s="53">
        <f>+'[6]3 CUAUH  '!$F39</f>
        <v>0</v>
      </c>
      <c r="I104" s="53">
        <f>+'[7]3 CUAUH  '!$F39</f>
        <v>1</v>
      </c>
      <c r="J104" s="53">
        <f>+'[8]3 CUAUH  '!$F39</f>
        <v>0</v>
      </c>
      <c r="K104" s="53">
        <f>+'[9]3 CUAUH  '!$F39</f>
        <v>0</v>
      </c>
      <c r="L104" s="53">
        <f>+'[10]3 CUAUH  '!$F39</f>
        <v>2</v>
      </c>
      <c r="M104" s="53">
        <f>+'[11]3 CUAUH  '!$F39</f>
        <v>0</v>
      </c>
      <c r="N104" s="53">
        <f>+'[12]3 CUAUH  '!$F39</f>
        <v>0</v>
      </c>
      <c r="O104" s="57">
        <f t="shared" si="37"/>
        <v>3</v>
      </c>
    </row>
    <row r="105" spans="1:15" ht="15.75" customHeight="1" x14ac:dyDescent="0.2">
      <c r="A105" s="104" t="s">
        <v>93</v>
      </c>
      <c r="B105" s="105"/>
      <c r="C105" s="54">
        <f>+'[1]3 CUAUH  '!$F40</f>
        <v>0</v>
      </c>
      <c r="D105" s="54">
        <f>+'[2]3 CUAUH  '!$F40</f>
        <v>0</v>
      </c>
      <c r="E105" s="54">
        <f>+'[3]3 CUAUH  '!$F40</f>
        <v>8</v>
      </c>
      <c r="F105" s="54">
        <f>+'[4]3 CUAUH  '!$F40</f>
        <v>0</v>
      </c>
      <c r="G105" s="54">
        <f>+'[5]3 CUAUH  '!$F40</f>
        <v>0</v>
      </c>
      <c r="H105" s="54">
        <f>+'[6]3 CUAUH  '!$F40</f>
        <v>0</v>
      </c>
      <c r="I105" s="54">
        <f>+'[7]3 CUAUH  '!$F40</f>
        <v>0</v>
      </c>
      <c r="J105" s="54">
        <f>+'[8]3 CUAUH  '!$F40</f>
        <v>0</v>
      </c>
      <c r="K105" s="54">
        <f>+'[9]3 CUAUH  '!$F40</f>
        <v>0</v>
      </c>
      <c r="L105" s="54">
        <f>+'[10]3 CUAUH  '!$F40</f>
        <v>0</v>
      </c>
      <c r="M105" s="54">
        <f>+'[11]3 CUAUH  '!$F40</f>
        <v>0</v>
      </c>
      <c r="N105" s="54">
        <f>+'[12]3 CUAUH  '!$F40</f>
        <v>1</v>
      </c>
      <c r="O105" s="57">
        <f t="shared" si="37"/>
        <v>9</v>
      </c>
    </row>
    <row r="106" spans="1:15" ht="15" customHeight="1" x14ac:dyDescent="0.2">
      <c r="A106" s="108" t="s">
        <v>25</v>
      </c>
      <c r="B106" s="109"/>
      <c r="C106" s="54">
        <f>+'[1]3 CUAUH  '!$F41</f>
        <v>0</v>
      </c>
      <c r="D106" s="54">
        <f>+'[2]3 CUAUH  '!$F41</f>
        <v>0</v>
      </c>
      <c r="E106" s="54">
        <f>+'[3]3 CUAUH  '!$F41</f>
        <v>4</v>
      </c>
      <c r="F106" s="54">
        <f>+'[4]3 CUAUH  '!$F41</f>
        <v>0</v>
      </c>
      <c r="G106" s="54">
        <f>+'[5]3 CUAUH  '!$F41</f>
        <v>0</v>
      </c>
      <c r="H106" s="54">
        <f>+'[6]3 CUAUH  '!$F41</f>
        <v>0</v>
      </c>
      <c r="I106" s="54">
        <f>+'[7]3 CUAUH  '!$F41</f>
        <v>0</v>
      </c>
      <c r="J106" s="54">
        <f>+'[8]3 CUAUH  '!$F41</f>
        <v>0</v>
      </c>
      <c r="K106" s="54">
        <f>+'[9]3 CUAUH  '!$F41</f>
        <v>0</v>
      </c>
      <c r="L106" s="54">
        <f>+'[10]3 CUAUH  '!$F41</f>
        <v>0</v>
      </c>
      <c r="M106" s="54">
        <f>+'[11]3 CUAUH  '!$F41</f>
        <v>0</v>
      </c>
      <c r="N106" s="54">
        <f>+'[12]3 CUAUH  '!$F41</f>
        <v>1</v>
      </c>
      <c r="O106" s="57">
        <f t="shared" si="37"/>
        <v>5</v>
      </c>
    </row>
    <row r="107" spans="1:15" ht="15" customHeight="1" x14ac:dyDescent="0.2">
      <c r="A107" s="108" t="s">
        <v>26</v>
      </c>
      <c r="B107" s="109"/>
      <c r="C107" s="54">
        <f>+'[1]3 CUAUH  '!$F42</f>
        <v>0</v>
      </c>
      <c r="D107" s="54">
        <f>+'[2]3 CUAUH  '!$F42</f>
        <v>0</v>
      </c>
      <c r="E107" s="54">
        <f>+'[3]3 CUAUH  '!$F42</f>
        <v>4</v>
      </c>
      <c r="F107" s="54">
        <f>+'[4]3 CUAUH  '!$F42</f>
        <v>0</v>
      </c>
      <c r="G107" s="54">
        <f>+'[5]3 CUAUH  '!$F42</f>
        <v>0</v>
      </c>
      <c r="H107" s="54">
        <f>+'[6]3 CUAUH  '!$F42</f>
        <v>0</v>
      </c>
      <c r="I107" s="54">
        <f>+'[7]3 CUAUH  '!$F42</f>
        <v>0</v>
      </c>
      <c r="J107" s="54">
        <f>+'[8]3 CUAUH  '!$F42</f>
        <v>0</v>
      </c>
      <c r="K107" s="54">
        <f>+'[9]3 CUAUH  '!$F42</f>
        <v>0</v>
      </c>
      <c r="L107" s="54">
        <f>+'[10]3 CUAUH  '!$F42</f>
        <v>0</v>
      </c>
      <c r="M107" s="54">
        <f>+'[11]3 CUAUH  '!$F42</f>
        <v>0</v>
      </c>
      <c r="N107" s="54">
        <f>+'[12]3 CUAUH  '!$F42</f>
        <v>0</v>
      </c>
      <c r="O107" s="57">
        <f t="shared" si="37"/>
        <v>4</v>
      </c>
    </row>
    <row r="108" spans="1:15" ht="15" customHeight="1" x14ac:dyDescent="0.2">
      <c r="A108" s="108" t="s">
        <v>27</v>
      </c>
      <c r="B108" s="109"/>
      <c r="C108" s="54">
        <f>+'[1]3 CUAUH  '!$F43</f>
        <v>0</v>
      </c>
      <c r="D108" s="54">
        <f>+'[2]3 CUAUH  '!$F43</f>
        <v>0</v>
      </c>
      <c r="E108" s="54">
        <f>+'[3]3 CUAUH  '!$F43</f>
        <v>0</v>
      </c>
      <c r="F108" s="54">
        <f>+'[4]3 CUAUH  '!$F43</f>
        <v>0</v>
      </c>
      <c r="G108" s="54">
        <f>+'[5]3 CUAUH  '!$F43</f>
        <v>0</v>
      </c>
      <c r="H108" s="54">
        <f>+'[6]3 CUAUH  '!$F43</f>
        <v>0</v>
      </c>
      <c r="I108" s="54">
        <f>+'[7]3 CUAUH  '!$F43</f>
        <v>0</v>
      </c>
      <c r="J108" s="54">
        <f>+'[8]3 CUAUH  '!$F43</f>
        <v>0</v>
      </c>
      <c r="K108" s="54">
        <f>+'[9]3 CUAUH  '!$F43</f>
        <v>0</v>
      </c>
      <c r="L108" s="54">
        <f>+'[10]3 CUAUH  '!$F43</f>
        <v>0</v>
      </c>
      <c r="M108" s="54">
        <f>+'[11]3 CUAUH  '!$F43</f>
        <v>0</v>
      </c>
      <c r="N108" s="54">
        <f>+'[12]3 CUAUH  '!$F43</f>
        <v>0</v>
      </c>
      <c r="O108" s="57">
        <f t="shared" si="37"/>
        <v>0</v>
      </c>
    </row>
    <row r="109" spans="1:15" ht="15.75" customHeight="1" x14ac:dyDescent="0.2">
      <c r="A109" s="104" t="s">
        <v>94</v>
      </c>
      <c r="B109" s="105"/>
      <c r="C109" s="53">
        <f>+'[1]3 CUAUH  '!$F44</f>
        <v>0</v>
      </c>
      <c r="D109" s="53">
        <f>+'[2]3 CUAUH  '!$F44</f>
        <v>0</v>
      </c>
      <c r="E109" s="53">
        <f>+'[3]3 CUAUH  '!$F44</f>
        <v>1</v>
      </c>
      <c r="F109" s="53">
        <f>+'[4]3 CUAUH  '!$F44</f>
        <v>0</v>
      </c>
      <c r="G109" s="53">
        <f>+'[5]3 CUAUH  '!$F44</f>
        <v>0</v>
      </c>
      <c r="H109" s="53">
        <f>+'[6]3 CUAUH  '!$F44</f>
        <v>1</v>
      </c>
      <c r="I109" s="53">
        <f>+'[7]3 CUAUH  '!$F44</f>
        <v>0</v>
      </c>
      <c r="J109" s="53">
        <f>+'[8]3 CUAUH  '!$F44</f>
        <v>0</v>
      </c>
      <c r="K109" s="53">
        <f>+'[9]3 CUAUH  '!$F44</f>
        <v>0</v>
      </c>
      <c r="L109" s="53">
        <f>+'[10]3 CUAUH  '!$F44</f>
        <v>2</v>
      </c>
      <c r="M109" s="53">
        <f>+'[11]3 CUAUH  '!$F44</f>
        <v>0</v>
      </c>
      <c r="N109" s="53">
        <f>+'[12]3 CUAUH  '!$F44</f>
        <v>0</v>
      </c>
      <c r="O109" s="57">
        <f t="shared" si="37"/>
        <v>4</v>
      </c>
    </row>
    <row r="110" spans="1:15" ht="15.75" customHeight="1" x14ac:dyDescent="0.2">
      <c r="A110" s="104" t="s">
        <v>95</v>
      </c>
      <c r="B110" s="105"/>
      <c r="C110" s="54">
        <f>+'[1]3 CUAUH  '!$F45</f>
        <v>0</v>
      </c>
      <c r="D110" s="54">
        <f>+'[2]3 CUAUH  '!$F45</f>
        <v>0</v>
      </c>
      <c r="E110" s="54">
        <f>+'[3]3 CUAUH  '!$F45</f>
        <v>0</v>
      </c>
      <c r="F110" s="54">
        <f>+'[4]3 CUAUH  '!$F45</f>
        <v>1</v>
      </c>
      <c r="G110" s="54">
        <f>+'[5]3 CUAUH  '!$F45</f>
        <v>0</v>
      </c>
      <c r="H110" s="54">
        <f>+'[6]3 CUAUH  '!$F45</f>
        <v>0</v>
      </c>
      <c r="I110" s="54">
        <f>+'[7]3 CUAUH  '!$F45</f>
        <v>0</v>
      </c>
      <c r="J110" s="54">
        <f>+'[8]3 CUAUH  '!$F45</f>
        <v>0</v>
      </c>
      <c r="K110" s="54">
        <f>+'[9]3 CUAUH  '!$F45</f>
        <v>0</v>
      </c>
      <c r="L110" s="54">
        <f>+'[10]3 CUAUH  '!$F45</f>
        <v>0</v>
      </c>
      <c r="M110" s="54">
        <f>+'[11]3 CUAUH  '!$F45</f>
        <v>0</v>
      </c>
      <c r="N110" s="54">
        <f>+'[12]3 CUAUH  '!$F45</f>
        <v>0</v>
      </c>
      <c r="O110" s="57">
        <f t="shared" si="37"/>
        <v>1</v>
      </c>
    </row>
    <row r="111" spans="1:15" ht="15" customHeight="1" x14ac:dyDescent="0.2">
      <c r="A111" s="108" t="s">
        <v>96</v>
      </c>
      <c r="B111" s="109"/>
      <c r="C111" s="54">
        <f>+'[1]3 CUAUH  '!$F46</f>
        <v>0</v>
      </c>
      <c r="D111" s="54">
        <f>+'[2]3 CUAUH  '!$F46</f>
        <v>0</v>
      </c>
      <c r="E111" s="54">
        <f>+'[3]3 CUAUH  '!$F46</f>
        <v>0</v>
      </c>
      <c r="F111" s="54">
        <f>+'[4]3 CUAUH  '!$F46</f>
        <v>0</v>
      </c>
      <c r="G111" s="54">
        <f>+'[5]3 CUAUH  '!$F46</f>
        <v>0</v>
      </c>
      <c r="H111" s="54">
        <f>+'[6]3 CUAUH  '!$F46</f>
        <v>0</v>
      </c>
      <c r="I111" s="54">
        <f>+'[7]3 CUAUH  '!$F46</f>
        <v>0</v>
      </c>
      <c r="J111" s="54">
        <f>+'[8]3 CUAUH  '!$F46</f>
        <v>0</v>
      </c>
      <c r="K111" s="54">
        <f>+'[9]3 CUAUH  '!$F46</f>
        <v>0</v>
      </c>
      <c r="L111" s="54">
        <f>+'[10]3 CUAUH  '!$F46</f>
        <v>0</v>
      </c>
      <c r="M111" s="54">
        <f>+'[11]3 CUAUH  '!$F46</f>
        <v>0</v>
      </c>
      <c r="N111" s="54">
        <f>+'[12]3 CUAUH  '!$F46</f>
        <v>0</v>
      </c>
      <c r="O111" s="57">
        <f t="shared" si="37"/>
        <v>0</v>
      </c>
    </row>
    <row r="112" spans="1:15" ht="15" customHeight="1" x14ac:dyDescent="0.2">
      <c r="A112" s="108" t="s">
        <v>97</v>
      </c>
      <c r="B112" s="109"/>
      <c r="C112" s="54">
        <f>+'[1]3 CUAUH  '!$F47</f>
        <v>0</v>
      </c>
      <c r="D112" s="54">
        <f>+'[2]3 CUAUH  '!$F47</f>
        <v>0</v>
      </c>
      <c r="E112" s="54">
        <f>+'[3]3 CUAUH  '!$F47</f>
        <v>0</v>
      </c>
      <c r="F112" s="54">
        <f>+'[4]3 CUAUH  '!$F47</f>
        <v>1</v>
      </c>
      <c r="G112" s="54">
        <f>+'[5]3 CUAUH  '!$F47</f>
        <v>0</v>
      </c>
      <c r="H112" s="54">
        <f>+'[6]3 CUAUH  '!$F47</f>
        <v>0</v>
      </c>
      <c r="I112" s="54">
        <f>+'[7]3 CUAUH  '!$F47</f>
        <v>0</v>
      </c>
      <c r="J112" s="54">
        <f>+'[8]3 CUAUH  '!$F47</f>
        <v>0</v>
      </c>
      <c r="K112" s="54">
        <f>+'[9]3 CUAUH  '!$F47</f>
        <v>0</v>
      </c>
      <c r="L112" s="54">
        <f>+'[10]3 CUAUH  '!$F47</f>
        <v>0</v>
      </c>
      <c r="M112" s="54">
        <f>+'[11]3 CUAUH  '!$F47</f>
        <v>0</v>
      </c>
      <c r="N112" s="54">
        <f>+'[12]3 CUAUH  '!$F47</f>
        <v>0</v>
      </c>
      <c r="O112" s="57">
        <f t="shared" si="37"/>
        <v>1</v>
      </c>
    </row>
    <row r="113" spans="1:15" ht="15.75" customHeight="1" x14ac:dyDescent="0.2">
      <c r="A113" s="104" t="s">
        <v>98</v>
      </c>
      <c r="B113" s="105"/>
      <c r="C113" s="53">
        <f>+'[1]3 CUAUH  '!$F48</f>
        <v>0</v>
      </c>
      <c r="D113" s="53">
        <f>+'[2]3 CUAUH  '!$F48</f>
        <v>0</v>
      </c>
      <c r="E113" s="53">
        <f>+'[3]3 CUAUH  '!$F48</f>
        <v>0</v>
      </c>
      <c r="F113" s="53">
        <f>+'[4]3 CUAUH  '!$F48</f>
        <v>0</v>
      </c>
      <c r="G113" s="53">
        <f>+'[5]3 CUAUH  '!$F48</f>
        <v>0</v>
      </c>
      <c r="H113" s="53">
        <f>+'[6]3 CUAUH  '!$F48</f>
        <v>0</v>
      </c>
      <c r="I113" s="53">
        <f>+'[7]3 CUAUH  '!$F48</f>
        <v>0</v>
      </c>
      <c r="J113" s="53">
        <f>+'[8]3 CUAUH  '!$F48</f>
        <v>0</v>
      </c>
      <c r="K113" s="53">
        <f>+'[9]3 CUAUH  '!$F48</f>
        <v>0</v>
      </c>
      <c r="L113" s="53">
        <f>+'[10]3 CUAUH  '!$F48</f>
        <v>0</v>
      </c>
      <c r="M113" s="53">
        <f>+'[11]3 CUAUH  '!$F48</f>
        <v>0</v>
      </c>
      <c r="N113" s="53">
        <f>+'[12]3 CUAUH  '!$F48</f>
        <v>0</v>
      </c>
      <c r="O113" s="57">
        <f t="shared" si="37"/>
        <v>0</v>
      </c>
    </row>
    <row r="114" spans="1:15" ht="15.75" customHeight="1" x14ac:dyDescent="0.2">
      <c r="A114" s="104" t="s">
        <v>99</v>
      </c>
      <c r="B114" s="105"/>
      <c r="C114" s="53">
        <f>+'[1]3 CUAUH  '!$F49</f>
        <v>0</v>
      </c>
      <c r="D114" s="53">
        <f>+'[2]3 CUAUH  '!$F49</f>
        <v>0</v>
      </c>
      <c r="E114" s="53">
        <f>+'[3]3 CUAUH  '!$F49</f>
        <v>0</v>
      </c>
      <c r="F114" s="53">
        <f>+'[4]3 CUAUH  '!$F49</f>
        <v>0</v>
      </c>
      <c r="G114" s="53">
        <f>+'[5]3 CUAUH  '!$F49</f>
        <v>0</v>
      </c>
      <c r="H114" s="53">
        <f>+'[6]3 CUAUH  '!$F49</f>
        <v>0</v>
      </c>
      <c r="I114" s="53">
        <f>+'[7]3 CUAUH  '!$F49</f>
        <v>0</v>
      </c>
      <c r="J114" s="53">
        <f>+'[8]3 CUAUH  '!$F49</f>
        <v>0</v>
      </c>
      <c r="K114" s="53">
        <f>+'[9]3 CUAUH  '!$F49</f>
        <v>0</v>
      </c>
      <c r="L114" s="53">
        <f>+'[10]3 CUAUH  '!$F49</f>
        <v>0</v>
      </c>
      <c r="M114" s="53">
        <f>+'[11]3 CUAUH  '!$F49</f>
        <v>0</v>
      </c>
      <c r="N114" s="53">
        <f>+'[12]3 CUAUH  '!$F49</f>
        <v>0</v>
      </c>
      <c r="O114" s="57">
        <f t="shared" si="37"/>
        <v>0</v>
      </c>
    </row>
    <row r="115" spans="1:15" ht="15.75" customHeight="1" x14ac:dyDescent="0.2">
      <c r="A115" s="104" t="s">
        <v>100</v>
      </c>
      <c r="B115" s="105"/>
      <c r="C115" s="53">
        <f>+'[1]3 CUAUH  '!$F50</f>
        <v>19</v>
      </c>
      <c r="D115" s="53">
        <f>+'[2]3 CUAUH  '!$F50</f>
        <v>30</v>
      </c>
      <c r="E115" s="53">
        <f>+'[3]3 CUAUH  '!$F50</f>
        <v>35</v>
      </c>
      <c r="F115" s="53">
        <f>+'[4]3 CUAUH  '!$F50</f>
        <v>8</v>
      </c>
      <c r="G115" s="53">
        <f>+'[5]3 CUAUH  '!$F50</f>
        <v>19</v>
      </c>
      <c r="H115" s="53">
        <f>+'[6]3 CUAUH  '!$F50</f>
        <v>10</v>
      </c>
      <c r="I115" s="53">
        <f>+'[7]3 CUAUH  '!$F50</f>
        <v>36</v>
      </c>
      <c r="J115" s="53">
        <f>+'[8]3 CUAUH  '!$F50</f>
        <v>42</v>
      </c>
      <c r="K115" s="53">
        <f>+'[9]3 CUAUH  '!$F50</f>
        <v>5</v>
      </c>
      <c r="L115" s="53">
        <f>+'[10]3 CUAUH  '!$F50</f>
        <v>132</v>
      </c>
      <c r="M115" s="53">
        <f>+'[11]3 CUAUH  '!$F50</f>
        <v>19</v>
      </c>
      <c r="N115" s="53">
        <f>+'[12]3 CUAUH  '!$F50</f>
        <v>7</v>
      </c>
      <c r="O115" s="57">
        <f t="shared" si="37"/>
        <v>362</v>
      </c>
    </row>
    <row r="116" spans="1:15" ht="31.5" customHeight="1" thickBot="1" x14ac:dyDescent="0.25">
      <c r="A116" s="110" t="s">
        <v>101</v>
      </c>
      <c r="B116" s="111"/>
      <c r="C116" s="59">
        <f>+'[1]3 CUAUH  '!$F51</f>
        <v>0</v>
      </c>
      <c r="D116" s="59">
        <f>+'[2]3 CUAUH  '!$F51</f>
        <v>0</v>
      </c>
      <c r="E116" s="59">
        <f>+'[3]3 CUAUH  '!$F51</f>
        <v>0</v>
      </c>
      <c r="F116" s="59">
        <f>+'[4]3 CUAUH  '!$F51</f>
        <v>0</v>
      </c>
      <c r="G116" s="59">
        <f>+'[5]3 CUAUH  '!$F51</f>
        <v>0</v>
      </c>
      <c r="H116" s="59">
        <f>+'[6]3 CUAUH  '!$F51</f>
        <v>0</v>
      </c>
      <c r="I116" s="59">
        <f>+'[7]3 CUAUH  '!$F51</f>
        <v>0</v>
      </c>
      <c r="J116" s="59">
        <f>+'[8]3 CUAUH  '!$F51</f>
        <v>350</v>
      </c>
      <c r="K116" s="72">
        <f>+'[9]3 CUAUH  '!$F51</f>
        <v>0</v>
      </c>
      <c r="L116" s="72">
        <f>+'[10]3 CUAUH  '!$F51</f>
        <v>0</v>
      </c>
      <c r="M116" s="72">
        <f>+'[11]3 CUAUH  '!$F51</f>
        <v>0</v>
      </c>
      <c r="N116" s="72">
        <f>+'[12]3 CUAUH  '!$F51</f>
        <v>0</v>
      </c>
      <c r="O116" s="60">
        <f t="shared" si="37"/>
        <v>350</v>
      </c>
    </row>
    <row r="118" spans="1:15" x14ac:dyDescent="0.2">
      <c r="A118" s="114" t="s">
        <v>103</v>
      </c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</row>
  </sheetData>
  <mergeCells count="113">
    <mergeCell ref="A114:B114"/>
    <mergeCell ref="A115:B115"/>
    <mergeCell ref="A116:B116"/>
    <mergeCell ref="A109:B109"/>
    <mergeCell ref="A110:B110"/>
    <mergeCell ref="A111:B111"/>
    <mergeCell ref="A112:B112"/>
    <mergeCell ref="A113:B113"/>
    <mergeCell ref="A118:N118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95:B95"/>
    <mergeCell ref="A96:B96"/>
    <mergeCell ref="A97:B97"/>
    <mergeCell ref="A98:B98"/>
    <mergeCell ref="A99:B99"/>
    <mergeCell ref="A89:B89"/>
    <mergeCell ref="A90:B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A75:B75"/>
    <mergeCell ref="A76:B76"/>
    <mergeCell ref="A77:B77"/>
    <mergeCell ref="A81:B81"/>
    <mergeCell ref="A82:B82"/>
    <mergeCell ref="A70:B70"/>
    <mergeCell ref="A71:B71"/>
    <mergeCell ref="A72:B72"/>
    <mergeCell ref="A73:B73"/>
    <mergeCell ref="A74:B74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56:B56"/>
    <mergeCell ref="A57:B57"/>
    <mergeCell ref="A58:B58"/>
    <mergeCell ref="A59:B59"/>
    <mergeCell ref="A60:B60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6:B36"/>
    <mergeCell ref="A37:B37"/>
    <mergeCell ref="A38:B38"/>
    <mergeCell ref="A42:B42"/>
    <mergeCell ref="A43:B43"/>
    <mergeCell ref="A32:B32"/>
    <mergeCell ref="A33:B33"/>
    <mergeCell ref="A34:B34"/>
    <mergeCell ref="A35:B35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:N1"/>
    <mergeCell ref="A41:O41"/>
    <mergeCell ref="A2:N2"/>
    <mergeCell ref="A80:O80"/>
    <mergeCell ref="A5:B5"/>
    <mergeCell ref="A6:B6"/>
    <mergeCell ref="A7:B7"/>
    <mergeCell ref="A8:B8"/>
    <mergeCell ref="A9:B9"/>
    <mergeCell ref="A10:B10"/>
    <mergeCell ref="A3:B3"/>
    <mergeCell ref="A4:B4"/>
    <mergeCell ref="A17:B17"/>
    <mergeCell ref="A18:B18"/>
    <mergeCell ref="A19:B19"/>
    <mergeCell ref="A20:B20"/>
    <mergeCell ref="A21:B21"/>
    <mergeCell ref="A11:B11"/>
    <mergeCell ref="A12:B12"/>
    <mergeCell ref="A13:B13"/>
    <mergeCell ref="A14:B14"/>
    <mergeCell ref="A15:B15"/>
    <mergeCell ref="A16:B16"/>
    <mergeCell ref="A31:B31"/>
  </mergeCells>
  <printOptions horizontalCentered="1"/>
  <pageMargins left="0.9055118110236221" right="0.70866141732283472" top="0.94488188976377963" bottom="0.94488188976377963" header="0.31496062992125984" footer="0.31496062992125984"/>
  <pageSetup scale="65" orientation="landscape" r:id="rId1"/>
  <headerFooter>
    <oddHeader>&amp;L&amp;G&amp;C&amp;"Century Gothic,Negrita"&amp;12PODER JUDICIAL DEL ESTADO DE TLAXCALA
CONTRALORÍA&amp;R&amp;G&amp;K00+000____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Q119"/>
  <sheetViews>
    <sheetView zoomScaleNormal="100" workbookViewId="0">
      <selection activeCell="C120" sqref="C120"/>
    </sheetView>
  </sheetViews>
  <sheetFormatPr baseColWidth="10" defaultColWidth="0" defaultRowHeight="15" x14ac:dyDescent="0.2"/>
  <cols>
    <col min="1" max="1" width="13.85546875" style="14" customWidth="1"/>
    <col min="2" max="2" width="41.28515625" style="14" customWidth="1"/>
    <col min="3" max="3" width="9.140625" style="15" customWidth="1"/>
    <col min="4" max="10" width="9.140625" style="11" customWidth="1"/>
    <col min="11" max="14" width="9.140625" style="12" customWidth="1"/>
    <col min="15" max="15" width="9.140625" style="11" customWidth="1"/>
    <col min="16" max="16" width="11.42578125" style="1" customWidth="1"/>
    <col min="17" max="17" width="0" style="1" hidden="1" customWidth="1"/>
    <col min="18" max="16384" width="11.42578125" style="1" hidden="1"/>
  </cols>
  <sheetData>
    <row r="1" spans="1:15" ht="22.5" customHeight="1" x14ac:dyDescent="0.25">
      <c r="A1" s="98" t="s">
        <v>102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41"/>
    </row>
    <row r="2" spans="1:15" ht="22.5" customHeight="1" thickBot="1" x14ac:dyDescent="0.25">
      <c r="A2" s="99" t="s">
        <v>38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30" customHeight="1" x14ac:dyDescent="0.2">
      <c r="A3" s="119" t="s">
        <v>56</v>
      </c>
      <c r="B3" s="120"/>
      <c r="C3" s="73" t="s">
        <v>57</v>
      </c>
      <c r="D3" s="73" t="s">
        <v>58</v>
      </c>
      <c r="E3" s="73" t="s">
        <v>59</v>
      </c>
      <c r="F3" s="73" t="s">
        <v>60</v>
      </c>
      <c r="G3" s="73" t="s">
        <v>61</v>
      </c>
      <c r="H3" s="73" t="s">
        <v>62</v>
      </c>
      <c r="I3" s="73" t="s">
        <v>63</v>
      </c>
      <c r="J3" s="73" t="s">
        <v>64</v>
      </c>
      <c r="K3" s="73" t="s">
        <v>65</v>
      </c>
      <c r="L3" s="73" t="s">
        <v>66</v>
      </c>
      <c r="M3" s="73" t="s">
        <v>67</v>
      </c>
      <c r="N3" s="73" t="s">
        <v>68</v>
      </c>
      <c r="O3" s="74" t="s">
        <v>69</v>
      </c>
    </row>
    <row r="4" spans="1:15" ht="15.75" customHeight="1" x14ac:dyDescent="0.2">
      <c r="A4" s="104" t="s">
        <v>70</v>
      </c>
      <c r="B4" s="105"/>
      <c r="C4" s="16">
        <f t="shared" ref="C4:N4" si="0">+C43+C83</f>
        <v>132</v>
      </c>
      <c r="D4" s="16">
        <f t="shared" si="0"/>
        <v>59</v>
      </c>
      <c r="E4" s="16">
        <f t="shared" si="0"/>
        <v>77</v>
      </c>
      <c r="F4" s="16">
        <f t="shared" si="0"/>
        <v>150</v>
      </c>
      <c r="G4" s="16">
        <f t="shared" si="0"/>
        <v>74</v>
      </c>
      <c r="H4" s="16">
        <f t="shared" si="0"/>
        <v>75</v>
      </c>
      <c r="I4" s="16">
        <f t="shared" si="0"/>
        <v>35</v>
      </c>
      <c r="J4" s="16">
        <f t="shared" si="0"/>
        <v>78</v>
      </c>
      <c r="K4" s="16">
        <f t="shared" si="0"/>
        <v>62</v>
      </c>
      <c r="L4" s="16">
        <f t="shared" si="0"/>
        <v>68</v>
      </c>
      <c r="M4" s="16">
        <f t="shared" si="0"/>
        <v>63</v>
      </c>
      <c r="N4" s="16">
        <f t="shared" si="0"/>
        <v>32</v>
      </c>
      <c r="O4" s="57">
        <f>SUM(C4:N4)</f>
        <v>905</v>
      </c>
    </row>
    <row r="5" spans="1:15" ht="15.75" customHeight="1" x14ac:dyDescent="0.2">
      <c r="A5" s="104" t="s">
        <v>71</v>
      </c>
      <c r="B5" s="105"/>
      <c r="C5" s="16">
        <f t="shared" ref="C5:N5" si="1">+C44+C84</f>
        <v>125</v>
      </c>
      <c r="D5" s="16">
        <f t="shared" si="1"/>
        <v>55</v>
      </c>
      <c r="E5" s="16">
        <f t="shared" si="1"/>
        <v>77</v>
      </c>
      <c r="F5" s="16">
        <f t="shared" si="1"/>
        <v>106</v>
      </c>
      <c r="G5" s="16">
        <f t="shared" si="1"/>
        <v>73</v>
      </c>
      <c r="H5" s="16">
        <f t="shared" si="1"/>
        <v>75</v>
      </c>
      <c r="I5" s="16">
        <f t="shared" si="1"/>
        <v>35</v>
      </c>
      <c r="J5" s="16">
        <f t="shared" si="1"/>
        <v>78</v>
      </c>
      <c r="K5" s="16">
        <f t="shared" si="1"/>
        <v>62</v>
      </c>
      <c r="L5" s="16">
        <f t="shared" si="1"/>
        <v>65</v>
      </c>
      <c r="M5" s="16">
        <f t="shared" si="1"/>
        <v>63</v>
      </c>
      <c r="N5" s="16">
        <f t="shared" si="1"/>
        <v>34</v>
      </c>
      <c r="O5" s="57">
        <f t="shared" ref="O5:O38" si="2">SUM(C5:N5)</f>
        <v>848</v>
      </c>
    </row>
    <row r="6" spans="1:15" ht="15.75" customHeight="1" x14ac:dyDescent="0.2">
      <c r="A6" s="104" t="s">
        <v>76</v>
      </c>
      <c r="B6" s="105"/>
      <c r="C6" s="53">
        <f t="shared" ref="C6:N6" si="3">+C45+C85</f>
        <v>62</v>
      </c>
      <c r="D6" s="53">
        <f t="shared" si="3"/>
        <v>40</v>
      </c>
      <c r="E6" s="53">
        <f t="shared" si="3"/>
        <v>38</v>
      </c>
      <c r="F6" s="53">
        <f t="shared" si="3"/>
        <v>4</v>
      </c>
      <c r="G6" s="53">
        <f t="shared" si="3"/>
        <v>2</v>
      </c>
      <c r="H6" s="53">
        <f t="shared" si="3"/>
        <v>3</v>
      </c>
      <c r="I6" s="53">
        <f t="shared" si="3"/>
        <v>0</v>
      </c>
      <c r="J6" s="53">
        <f t="shared" si="3"/>
        <v>5</v>
      </c>
      <c r="K6" s="53">
        <f t="shared" si="3"/>
        <v>2</v>
      </c>
      <c r="L6" s="53">
        <f t="shared" si="3"/>
        <v>1</v>
      </c>
      <c r="M6" s="53">
        <f t="shared" si="3"/>
        <v>7</v>
      </c>
      <c r="N6" s="53">
        <f t="shared" si="3"/>
        <v>3</v>
      </c>
      <c r="O6" s="57">
        <f t="shared" si="2"/>
        <v>167</v>
      </c>
    </row>
    <row r="7" spans="1:15" ht="15.75" customHeight="1" x14ac:dyDescent="0.2">
      <c r="A7" s="104" t="s">
        <v>72</v>
      </c>
      <c r="B7" s="105"/>
      <c r="C7" s="53">
        <f t="shared" ref="C7:N7" si="4">+C46+C86</f>
        <v>6</v>
      </c>
      <c r="D7" s="53">
        <f t="shared" si="4"/>
        <v>0</v>
      </c>
      <c r="E7" s="53">
        <f t="shared" si="4"/>
        <v>1</v>
      </c>
      <c r="F7" s="53">
        <f t="shared" si="4"/>
        <v>2</v>
      </c>
      <c r="G7" s="53">
        <f t="shared" si="4"/>
        <v>6</v>
      </c>
      <c r="H7" s="53">
        <f t="shared" si="4"/>
        <v>4</v>
      </c>
      <c r="I7" s="53">
        <f t="shared" si="4"/>
        <v>2</v>
      </c>
      <c r="J7" s="53">
        <f t="shared" si="4"/>
        <v>4</v>
      </c>
      <c r="K7" s="53">
        <f t="shared" si="4"/>
        <v>3</v>
      </c>
      <c r="L7" s="53">
        <f t="shared" si="4"/>
        <v>0</v>
      </c>
      <c r="M7" s="53">
        <f t="shared" si="4"/>
        <v>2</v>
      </c>
      <c r="N7" s="53">
        <f t="shared" si="4"/>
        <v>1</v>
      </c>
      <c r="O7" s="57">
        <f t="shared" si="2"/>
        <v>31</v>
      </c>
    </row>
    <row r="8" spans="1:15" ht="15.75" customHeight="1" x14ac:dyDescent="0.2">
      <c r="A8" s="104" t="s">
        <v>77</v>
      </c>
      <c r="B8" s="105"/>
      <c r="C8" s="53">
        <f t="shared" ref="C8:N8" si="5">+C47+C87</f>
        <v>0</v>
      </c>
      <c r="D8" s="53">
        <f t="shared" si="5"/>
        <v>0</v>
      </c>
      <c r="E8" s="53">
        <f t="shared" si="5"/>
        <v>0</v>
      </c>
      <c r="F8" s="53">
        <f t="shared" si="5"/>
        <v>0</v>
      </c>
      <c r="G8" s="53">
        <f t="shared" si="5"/>
        <v>1</v>
      </c>
      <c r="H8" s="53">
        <f t="shared" si="5"/>
        <v>0</v>
      </c>
      <c r="I8" s="53">
        <f t="shared" si="5"/>
        <v>0</v>
      </c>
      <c r="J8" s="53">
        <f t="shared" si="5"/>
        <v>0</v>
      </c>
      <c r="K8" s="53">
        <f t="shared" si="5"/>
        <v>0</v>
      </c>
      <c r="L8" s="53">
        <f t="shared" si="5"/>
        <v>0</v>
      </c>
      <c r="M8" s="53">
        <f t="shared" si="5"/>
        <v>0</v>
      </c>
      <c r="N8" s="53">
        <f t="shared" si="5"/>
        <v>1</v>
      </c>
      <c r="O8" s="57">
        <f t="shared" si="2"/>
        <v>2</v>
      </c>
    </row>
    <row r="9" spans="1:15" ht="15.75" customHeight="1" x14ac:dyDescent="0.2">
      <c r="A9" s="104" t="s">
        <v>73</v>
      </c>
      <c r="B9" s="105"/>
      <c r="C9" s="53">
        <f t="shared" ref="C9:N9" si="6">+C48+C88</f>
        <v>0</v>
      </c>
      <c r="D9" s="53">
        <f t="shared" si="6"/>
        <v>0</v>
      </c>
      <c r="E9" s="53">
        <f t="shared" si="6"/>
        <v>0</v>
      </c>
      <c r="F9" s="53">
        <f t="shared" si="6"/>
        <v>0</v>
      </c>
      <c r="G9" s="53">
        <f t="shared" si="6"/>
        <v>0</v>
      </c>
      <c r="H9" s="53">
        <f t="shared" si="6"/>
        <v>0</v>
      </c>
      <c r="I9" s="53">
        <f t="shared" si="6"/>
        <v>0</v>
      </c>
      <c r="J9" s="53">
        <f t="shared" si="6"/>
        <v>0</v>
      </c>
      <c r="K9" s="53">
        <f t="shared" si="6"/>
        <v>0</v>
      </c>
      <c r="L9" s="53">
        <f t="shared" si="6"/>
        <v>0</v>
      </c>
      <c r="M9" s="53">
        <f t="shared" si="6"/>
        <v>0</v>
      </c>
      <c r="N9" s="53">
        <f t="shared" si="6"/>
        <v>0</v>
      </c>
      <c r="O9" s="57">
        <f t="shared" si="2"/>
        <v>0</v>
      </c>
    </row>
    <row r="10" spans="1:15" ht="15.75" customHeight="1" x14ac:dyDescent="0.2">
      <c r="A10" s="104" t="s">
        <v>74</v>
      </c>
      <c r="B10" s="105"/>
      <c r="C10" s="53">
        <f t="shared" ref="C10:N10" si="7">+C49+C89</f>
        <v>0</v>
      </c>
      <c r="D10" s="53">
        <f t="shared" si="7"/>
        <v>0</v>
      </c>
      <c r="E10" s="53">
        <f t="shared" si="7"/>
        <v>0</v>
      </c>
      <c r="F10" s="53">
        <f t="shared" si="7"/>
        <v>0</v>
      </c>
      <c r="G10" s="53">
        <f t="shared" si="7"/>
        <v>0</v>
      </c>
      <c r="H10" s="53">
        <f t="shared" si="7"/>
        <v>0</v>
      </c>
      <c r="I10" s="53">
        <f t="shared" si="7"/>
        <v>0</v>
      </c>
      <c r="J10" s="53">
        <f t="shared" si="7"/>
        <v>0</v>
      </c>
      <c r="K10" s="53">
        <f t="shared" si="7"/>
        <v>0</v>
      </c>
      <c r="L10" s="53">
        <f t="shared" si="7"/>
        <v>0</v>
      </c>
      <c r="M10" s="53">
        <f t="shared" si="7"/>
        <v>0</v>
      </c>
      <c r="N10" s="53">
        <f t="shared" si="7"/>
        <v>0</v>
      </c>
      <c r="O10" s="57">
        <f t="shared" si="2"/>
        <v>0</v>
      </c>
    </row>
    <row r="11" spans="1:15" ht="15.75" customHeight="1" x14ac:dyDescent="0.2">
      <c r="A11" s="104" t="s">
        <v>75</v>
      </c>
      <c r="B11" s="105"/>
      <c r="C11" s="53">
        <f t="shared" ref="C11:N11" si="8">+C50+C90</f>
        <v>2</v>
      </c>
      <c r="D11" s="53">
        <f t="shared" si="8"/>
        <v>3</v>
      </c>
      <c r="E11" s="53">
        <f t="shared" si="8"/>
        <v>3</v>
      </c>
      <c r="F11" s="53">
        <f t="shared" si="8"/>
        <v>6</v>
      </c>
      <c r="G11" s="53">
        <f t="shared" si="8"/>
        <v>7</v>
      </c>
      <c r="H11" s="53">
        <f t="shared" si="8"/>
        <v>4</v>
      </c>
      <c r="I11" s="53">
        <f t="shared" si="8"/>
        <v>2</v>
      </c>
      <c r="J11" s="53">
        <f t="shared" si="8"/>
        <v>5</v>
      </c>
      <c r="K11" s="53">
        <f t="shared" si="8"/>
        <v>5</v>
      </c>
      <c r="L11" s="53">
        <f t="shared" si="8"/>
        <v>5</v>
      </c>
      <c r="M11" s="53">
        <f t="shared" si="8"/>
        <v>3</v>
      </c>
      <c r="N11" s="53">
        <f t="shared" si="8"/>
        <v>1</v>
      </c>
      <c r="O11" s="57">
        <f t="shared" si="2"/>
        <v>46</v>
      </c>
    </row>
    <row r="12" spans="1:15" ht="15.75" customHeight="1" x14ac:dyDescent="0.2">
      <c r="A12" s="104" t="s">
        <v>78</v>
      </c>
      <c r="B12" s="105"/>
      <c r="C12" s="53">
        <f t="shared" ref="C12:N12" si="9">+C51+C91</f>
        <v>32</v>
      </c>
      <c r="D12" s="53">
        <f t="shared" si="9"/>
        <v>1</v>
      </c>
      <c r="E12" s="53">
        <f t="shared" si="9"/>
        <v>6</v>
      </c>
      <c r="F12" s="53">
        <f t="shared" si="9"/>
        <v>10</v>
      </c>
      <c r="G12" s="53">
        <f t="shared" si="9"/>
        <v>15</v>
      </c>
      <c r="H12" s="53">
        <f t="shared" si="9"/>
        <v>6</v>
      </c>
      <c r="I12" s="53">
        <f t="shared" si="9"/>
        <v>2</v>
      </c>
      <c r="J12" s="53">
        <f t="shared" si="9"/>
        <v>12</v>
      </c>
      <c r="K12" s="53">
        <f t="shared" si="9"/>
        <v>10</v>
      </c>
      <c r="L12" s="53">
        <f t="shared" si="9"/>
        <v>10</v>
      </c>
      <c r="M12" s="53">
        <f t="shared" si="9"/>
        <v>5</v>
      </c>
      <c r="N12" s="53">
        <f t="shared" si="9"/>
        <v>3</v>
      </c>
      <c r="O12" s="57">
        <f t="shared" si="2"/>
        <v>112</v>
      </c>
    </row>
    <row r="13" spans="1:15" ht="15.75" customHeight="1" x14ac:dyDescent="0.2">
      <c r="A13" s="104" t="s">
        <v>79</v>
      </c>
      <c r="B13" s="105"/>
      <c r="C13" s="53">
        <f t="shared" ref="C13:N13" si="10">+C52+C92</f>
        <v>8</v>
      </c>
      <c r="D13" s="53">
        <f t="shared" si="10"/>
        <v>2</v>
      </c>
      <c r="E13" s="53">
        <f t="shared" si="10"/>
        <v>1</v>
      </c>
      <c r="F13" s="53">
        <f t="shared" si="10"/>
        <v>3</v>
      </c>
      <c r="G13" s="53">
        <f t="shared" si="10"/>
        <v>0</v>
      </c>
      <c r="H13" s="53">
        <f t="shared" si="10"/>
        <v>2</v>
      </c>
      <c r="I13" s="53">
        <f t="shared" si="10"/>
        <v>0</v>
      </c>
      <c r="J13" s="53">
        <f t="shared" si="10"/>
        <v>4</v>
      </c>
      <c r="K13" s="53">
        <f t="shared" si="10"/>
        <v>2</v>
      </c>
      <c r="L13" s="53">
        <f t="shared" si="10"/>
        <v>3</v>
      </c>
      <c r="M13" s="53">
        <f t="shared" si="10"/>
        <v>2</v>
      </c>
      <c r="N13" s="53">
        <f t="shared" si="10"/>
        <v>1</v>
      </c>
      <c r="O13" s="57">
        <f t="shared" si="2"/>
        <v>28</v>
      </c>
    </row>
    <row r="14" spans="1:15" ht="15.75" customHeight="1" x14ac:dyDescent="0.2">
      <c r="A14" s="104" t="s">
        <v>80</v>
      </c>
      <c r="B14" s="105"/>
      <c r="C14" s="53">
        <f t="shared" ref="C14:N14" si="11">+C53+C93</f>
        <v>4</v>
      </c>
      <c r="D14" s="53">
        <f t="shared" si="11"/>
        <v>4</v>
      </c>
      <c r="E14" s="53">
        <f t="shared" si="11"/>
        <v>6</v>
      </c>
      <c r="F14" s="53">
        <f t="shared" si="11"/>
        <v>0</v>
      </c>
      <c r="G14" s="53">
        <f t="shared" si="11"/>
        <v>12</v>
      </c>
      <c r="H14" s="53">
        <f t="shared" si="11"/>
        <v>3</v>
      </c>
      <c r="I14" s="53">
        <f t="shared" si="11"/>
        <v>0</v>
      </c>
      <c r="J14" s="53">
        <f t="shared" si="11"/>
        <v>1</v>
      </c>
      <c r="K14" s="53">
        <f t="shared" si="11"/>
        <v>0</v>
      </c>
      <c r="L14" s="53">
        <f t="shared" si="11"/>
        <v>4</v>
      </c>
      <c r="M14" s="53">
        <f t="shared" si="11"/>
        <v>3</v>
      </c>
      <c r="N14" s="53">
        <f t="shared" si="11"/>
        <v>0</v>
      </c>
      <c r="O14" s="57">
        <f t="shared" si="2"/>
        <v>37</v>
      </c>
    </row>
    <row r="15" spans="1:15" ht="15.75" customHeight="1" x14ac:dyDescent="0.2">
      <c r="A15" s="104" t="s">
        <v>81</v>
      </c>
      <c r="B15" s="105"/>
      <c r="C15" s="53">
        <f t="shared" ref="C15:N15" si="12">+C54+C94</f>
        <v>1207</v>
      </c>
      <c r="D15" s="53">
        <f t="shared" si="12"/>
        <v>1154</v>
      </c>
      <c r="E15" s="53">
        <f t="shared" si="12"/>
        <v>1401</v>
      </c>
      <c r="F15" s="53">
        <f t="shared" si="12"/>
        <v>1103</v>
      </c>
      <c r="G15" s="53">
        <f t="shared" si="12"/>
        <v>1191</v>
      </c>
      <c r="H15" s="53">
        <f t="shared" si="12"/>
        <v>616</v>
      </c>
      <c r="I15" s="53">
        <f t="shared" si="12"/>
        <v>585</v>
      </c>
      <c r="J15" s="53">
        <f t="shared" si="12"/>
        <v>1395</v>
      </c>
      <c r="K15" s="53">
        <f t="shared" si="12"/>
        <v>917</v>
      </c>
      <c r="L15" s="53">
        <f t="shared" si="12"/>
        <v>1189</v>
      </c>
      <c r="M15" s="53">
        <f t="shared" si="12"/>
        <v>962</v>
      </c>
      <c r="N15" s="53">
        <f t="shared" si="12"/>
        <v>475</v>
      </c>
      <c r="O15" s="57">
        <f t="shared" si="2"/>
        <v>12195</v>
      </c>
    </row>
    <row r="16" spans="1:15" ht="15.75" customHeight="1" x14ac:dyDescent="0.2">
      <c r="A16" s="104" t="s">
        <v>82</v>
      </c>
      <c r="B16" s="105"/>
      <c r="C16" s="53">
        <f t="shared" ref="C16:N16" si="13">+C55+C95</f>
        <v>16</v>
      </c>
      <c r="D16" s="53">
        <f t="shared" si="13"/>
        <v>35</v>
      </c>
      <c r="E16" s="53">
        <f t="shared" si="13"/>
        <v>33</v>
      </c>
      <c r="F16" s="53">
        <f t="shared" si="13"/>
        <v>11</v>
      </c>
      <c r="G16" s="53">
        <f t="shared" si="13"/>
        <v>24</v>
      </c>
      <c r="H16" s="53">
        <f t="shared" si="13"/>
        <v>18</v>
      </c>
      <c r="I16" s="53">
        <f t="shared" si="13"/>
        <v>13</v>
      </c>
      <c r="J16" s="53">
        <f t="shared" si="13"/>
        <v>19</v>
      </c>
      <c r="K16" s="53">
        <f t="shared" si="13"/>
        <v>14</v>
      </c>
      <c r="L16" s="53">
        <f t="shared" si="13"/>
        <v>32</v>
      </c>
      <c r="M16" s="53">
        <f t="shared" si="13"/>
        <v>12</v>
      </c>
      <c r="N16" s="53">
        <f t="shared" si="13"/>
        <v>23</v>
      </c>
      <c r="O16" s="57">
        <f t="shared" si="2"/>
        <v>250</v>
      </c>
    </row>
    <row r="17" spans="1:15" ht="15.75" customHeight="1" x14ac:dyDescent="0.2">
      <c r="A17" s="104" t="s">
        <v>83</v>
      </c>
      <c r="B17" s="105"/>
      <c r="C17" s="53">
        <f t="shared" ref="C17:N17" si="14">+C56+C96</f>
        <v>26</v>
      </c>
      <c r="D17" s="53">
        <f t="shared" si="14"/>
        <v>49</v>
      </c>
      <c r="E17" s="53">
        <f t="shared" si="14"/>
        <v>51</v>
      </c>
      <c r="F17" s="53">
        <f t="shared" si="14"/>
        <v>18</v>
      </c>
      <c r="G17" s="53">
        <f t="shared" si="14"/>
        <v>38</v>
      </c>
      <c r="H17" s="53">
        <f t="shared" si="14"/>
        <v>34</v>
      </c>
      <c r="I17" s="53">
        <f t="shared" si="14"/>
        <v>30</v>
      </c>
      <c r="J17" s="53">
        <f t="shared" si="14"/>
        <v>36</v>
      </c>
      <c r="K17" s="53">
        <f t="shared" si="14"/>
        <v>39</v>
      </c>
      <c r="L17" s="53">
        <f t="shared" si="14"/>
        <v>34</v>
      </c>
      <c r="M17" s="53">
        <f t="shared" si="14"/>
        <v>39</v>
      </c>
      <c r="N17" s="53">
        <f t="shared" si="14"/>
        <v>34</v>
      </c>
      <c r="O17" s="57">
        <f t="shared" si="2"/>
        <v>428</v>
      </c>
    </row>
    <row r="18" spans="1:15" ht="15" customHeight="1" x14ac:dyDescent="0.2">
      <c r="A18" s="108" t="s">
        <v>84</v>
      </c>
      <c r="B18" s="109"/>
      <c r="C18" s="54">
        <f t="shared" ref="C18:N18" si="15">+C57+C97</f>
        <v>26</v>
      </c>
      <c r="D18" s="54">
        <f t="shared" si="15"/>
        <v>44</v>
      </c>
      <c r="E18" s="54">
        <f t="shared" si="15"/>
        <v>46</v>
      </c>
      <c r="F18" s="54">
        <f t="shared" si="15"/>
        <v>15</v>
      </c>
      <c r="G18" s="54">
        <f t="shared" si="15"/>
        <v>36</v>
      </c>
      <c r="H18" s="54">
        <f t="shared" si="15"/>
        <v>32</v>
      </c>
      <c r="I18" s="54">
        <f t="shared" si="15"/>
        <v>27</v>
      </c>
      <c r="J18" s="54">
        <f t="shared" si="15"/>
        <v>34</v>
      </c>
      <c r="K18" s="54">
        <f t="shared" si="15"/>
        <v>36</v>
      </c>
      <c r="L18" s="54">
        <f t="shared" si="15"/>
        <v>30</v>
      </c>
      <c r="M18" s="54">
        <f t="shared" si="15"/>
        <v>29</v>
      </c>
      <c r="N18" s="54">
        <f t="shared" si="15"/>
        <v>31</v>
      </c>
      <c r="O18" s="57">
        <f t="shared" si="2"/>
        <v>386</v>
      </c>
    </row>
    <row r="19" spans="1:15" ht="15" customHeight="1" x14ac:dyDescent="0.2">
      <c r="A19" s="108" t="s">
        <v>85</v>
      </c>
      <c r="B19" s="109"/>
      <c r="C19" s="54">
        <f t="shared" ref="C19:N19" si="16">+C58+C98</f>
        <v>0</v>
      </c>
      <c r="D19" s="54">
        <f t="shared" si="16"/>
        <v>5</v>
      </c>
      <c r="E19" s="54">
        <f t="shared" si="16"/>
        <v>5</v>
      </c>
      <c r="F19" s="54">
        <f t="shared" si="16"/>
        <v>3</v>
      </c>
      <c r="G19" s="54">
        <f t="shared" si="16"/>
        <v>2</v>
      </c>
      <c r="H19" s="54">
        <f t="shared" si="16"/>
        <v>2</v>
      </c>
      <c r="I19" s="54">
        <f t="shared" si="16"/>
        <v>3</v>
      </c>
      <c r="J19" s="54">
        <f t="shared" si="16"/>
        <v>2</v>
      </c>
      <c r="K19" s="54">
        <f t="shared" si="16"/>
        <v>3</v>
      </c>
      <c r="L19" s="54">
        <f t="shared" si="16"/>
        <v>4</v>
      </c>
      <c r="M19" s="54">
        <f t="shared" si="16"/>
        <v>10</v>
      </c>
      <c r="N19" s="54">
        <f t="shared" si="16"/>
        <v>3</v>
      </c>
      <c r="O19" s="57">
        <f t="shared" si="2"/>
        <v>42</v>
      </c>
    </row>
    <row r="20" spans="1:15" ht="15.75" customHeight="1" x14ac:dyDescent="0.2">
      <c r="A20" s="104" t="s">
        <v>86</v>
      </c>
      <c r="B20" s="105"/>
      <c r="C20" s="53">
        <f t="shared" ref="C20:N20" si="17">+C59+C99</f>
        <v>72</v>
      </c>
      <c r="D20" s="53">
        <f t="shared" si="17"/>
        <v>44</v>
      </c>
      <c r="E20" s="53">
        <f t="shared" si="17"/>
        <v>35</v>
      </c>
      <c r="F20" s="53">
        <f t="shared" si="17"/>
        <v>32</v>
      </c>
      <c r="G20" s="53">
        <f t="shared" si="17"/>
        <v>48</v>
      </c>
      <c r="H20" s="53">
        <f t="shared" si="17"/>
        <v>30</v>
      </c>
      <c r="I20" s="53">
        <f t="shared" si="17"/>
        <v>49</v>
      </c>
      <c r="J20" s="53">
        <f t="shared" si="17"/>
        <v>56</v>
      </c>
      <c r="K20" s="53">
        <f t="shared" si="17"/>
        <v>31</v>
      </c>
      <c r="L20" s="53">
        <f t="shared" si="17"/>
        <v>77</v>
      </c>
      <c r="M20" s="53">
        <f t="shared" si="17"/>
        <v>49</v>
      </c>
      <c r="N20" s="53">
        <f t="shared" si="17"/>
        <v>67</v>
      </c>
      <c r="O20" s="57">
        <f>J20</f>
        <v>56</v>
      </c>
    </row>
    <row r="21" spans="1:15" ht="15.75" customHeight="1" x14ac:dyDescent="0.2">
      <c r="A21" s="104" t="s">
        <v>87</v>
      </c>
      <c r="B21" s="105"/>
      <c r="C21" s="53">
        <f t="shared" ref="C21:N21" si="18">+C60+C100</f>
        <v>11</v>
      </c>
      <c r="D21" s="53">
        <f t="shared" si="18"/>
        <v>13</v>
      </c>
      <c r="E21" s="53">
        <f t="shared" si="18"/>
        <v>19</v>
      </c>
      <c r="F21" s="53">
        <f t="shared" si="18"/>
        <v>4</v>
      </c>
      <c r="G21" s="53">
        <f t="shared" si="18"/>
        <v>3</v>
      </c>
      <c r="H21" s="53">
        <f t="shared" si="18"/>
        <v>4</v>
      </c>
      <c r="I21" s="53">
        <f t="shared" si="18"/>
        <v>29</v>
      </c>
      <c r="J21" s="53">
        <f t="shared" si="18"/>
        <v>82</v>
      </c>
      <c r="K21" s="53">
        <f t="shared" si="18"/>
        <v>11</v>
      </c>
      <c r="L21" s="53">
        <f t="shared" si="18"/>
        <v>47</v>
      </c>
      <c r="M21" s="53">
        <f t="shared" si="18"/>
        <v>19</v>
      </c>
      <c r="N21" s="53">
        <f t="shared" si="18"/>
        <v>20</v>
      </c>
      <c r="O21" s="57">
        <f t="shared" si="2"/>
        <v>262</v>
      </c>
    </row>
    <row r="22" spans="1:15" ht="15.75" customHeight="1" x14ac:dyDescent="0.2">
      <c r="A22" s="104" t="s">
        <v>88</v>
      </c>
      <c r="B22" s="105"/>
      <c r="C22" s="53">
        <f t="shared" ref="C22:N22" si="19">+C61+C101</f>
        <v>0</v>
      </c>
      <c r="D22" s="53">
        <f t="shared" si="19"/>
        <v>0</v>
      </c>
      <c r="E22" s="53">
        <f t="shared" si="19"/>
        <v>0</v>
      </c>
      <c r="F22" s="53">
        <f t="shared" si="19"/>
        <v>0</v>
      </c>
      <c r="G22" s="53">
        <f t="shared" si="19"/>
        <v>0</v>
      </c>
      <c r="H22" s="53">
        <f t="shared" si="19"/>
        <v>1</v>
      </c>
      <c r="I22" s="53">
        <f t="shared" si="19"/>
        <v>0</v>
      </c>
      <c r="J22" s="53">
        <f t="shared" si="19"/>
        <v>0</v>
      </c>
      <c r="K22" s="53">
        <f t="shared" si="19"/>
        <v>0</v>
      </c>
      <c r="L22" s="53">
        <f t="shared" si="19"/>
        <v>4</v>
      </c>
      <c r="M22" s="53">
        <f t="shared" si="19"/>
        <v>1</v>
      </c>
      <c r="N22" s="53">
        <f t="shared" si="19"/>
        <v>0</v>
      </c>
      <c r="O22" s="57">
        <f t="shared" si="2"/>
        <v>6</v>
      </c>
    </row>
    <row r="23" spans="1:15" ht="15.75" customHeight="1" x14ac:dyDescent="0.2">
      <c r="A23" s="104" t="s">
        <v>89</v>
      </c>
      <c r="B23" s="105"/>
      <c r="C23" s="53">
        <f t="shared" ref="C23:N23" si="20">+C62+C102</f>
        <v>0</v>
      </c>
      <c r="D23" s="53">
        <f t="shared" si="20"/>
        <v>0</v>
      </c>
      <c r="E23" s="53">
        <f t="shared" si="20"/>
        <v>0</v>
      </c>
      <c r="F23" s="53">
        <f t="shared" si="20"/>
        <v>0</v>
      </c>
      <c r="G23" s="53">
        <f t="shared" si="20"/>
        <v>0</v>
      </c>
      <c r="H23" s="53">
        <f t="shared" si="20"/>
        <v>0</v>
      </c>
      <c r="I23" s="53">
        <f t="shared" si="20"/>
        <v>0</v>
      </c>
      <c r="J23" s="53">
        <f t="shared" si="20"/>
        <v>0</v>
      </c>
      <c r="K23" s="53">
        <f t="shared" si="20"/>
        <v>0</v>
      </c>
      <c r="L23" s="53">
        <f t="shared" si="20"/>
        <v>0</v>
      </c>
      <c r="M23" s="53">
        <f t="shared" si="20"/>
        <v>0</v>
      </c>
      <c r="N23" s="53">
        <f t="shared" si="20"/>
        <v>0</v>
      </c>
      <c r="O23" s="57">
        <f t="shared" si="2"/>
        <v>0</v>
      </c>
    </row>
    <row r="24" spans="1:15" ht="15.75" customHeight="1" x14ac:dyDescent="0.2">
      <c r="A24" s="104" t="s">
        <v>90</v>
      </c>
      <c r="B24" s="105"/>
      <c r="C24" s="53">
        <f t="shared" ref="C24:N24" si="21">+C63+C103</f>
        <v>0</v>
      </c>
      <c r="D24" s="53">
        <f t="shared" si="21"/>
        <v>2</v>
      </c>
      <c r="E24" s="53">
        <f t="shared" si="21"/>
        <v>0</v>
      </c>
      <c r="F24" s="53">
        <f t="shared" si="21"/>
        <v>0</v>
      </c>
      <c r="G24" s="53">
        <f t="shared" si="21"/>
        <v>0</v>
      </c>
      <c r="H24" s="53">
        <f t="shared" si="21"/>
        <v>0</v>
      </c>
      <c r="I24" s="53">
        <f t="shared" si="21"/>
        <v>0</v>
      </c>
      <c r="J24" s="53">
        <f t="shared" si="21"/>
        <v>0</v>
      </c>
      <c r="K24" s="53">
        <f t="shared" si="21"/>
        <v>0</v>
      </c>
      <c r="L24" s="53">
        <f t="shared" si="21"/>
        <v>0</v>
      </c>
      <c r="M24" s="53">
        <f t="shared" si="21"/>
        <v>0</v>
      </c>
      <c r="N24" s="53">
        <f t="shared" si="21"/>
        <v>0</v>
      </c>
      <c r="O24" s="57">
        <f t="shared" si="2"/>
        <v>2</v>
      </c>
    </row>
    <row r="25" spans="1:15" ht="31.5" customHeight="1" x14ac:dyDescent="0.2">
      <c r="A25" s="104" t="s">
        <v>91</v>
      </c>
      <c r="B25" s="105"/>
      <c r="C25" s="53">
        <f t="shared" ref="C25:N25" si="22">+C64+C104</f>
        <v>3</v>
      </c>
      <c r="D25" s="53">
        <f t="shared" si="22"/>
        <v>3</v>
      </c>
      <c r="E25" s="53">
        <f t="shared" si="22"/>
        <v>6</v>
      </c>
      <c r="F25" s="53">
        <f t="shared" si="22"/>
        <v>7</v>
      </c>
      <c r="G25" s="53">
        <f t="shared" si="22"/>
        <v>2</v>
      </c>
      <c r="H25" s="53">
        <f t="shared" si="22"/>
        <v>2</v>
      </c>
      <c r="I25" s="53">
        <f t="shared" si="22"/>
        <v>0</v>
      </c>
      <c r="J25" s="53">
        <f t="shared" si="22"/>
        <v>2</v>
      </c>
      <c r="K25" s="53">
        <f t="shared" si="22"/>
        <v>7</v>
      </c>
      <c r="L25" s="53">
        <f t="shared" si="22"/>
        <v>3</v>
      </c>
      <c r="M25" s="53">
        <f t="shared" si="22"/>
        <v>8</v>
      </c>
      <c r="N25" s="53">
        <f t="shared" si="22"/>
        <v>5</v>
      </c>
      <c r="O25" s="57">
        <f t="shared" si="2"/>
        <v>48</v>
      </c>
    </row>
    <row r="26" spans="1:15" ht="15.75" customHeight="1" x14ac:dyDescent="0.2">
      <c r="A26" s="104" t="s">
        <v>92</v>
      </c>
      <c r="B26" s="105"/>
      <c r="C26" s="53">
        <f t="shared" ref="C26:N26" si="23">+C65+C105</f>
        <v>8</v>
      </c>
      <c r="D26" s="53">
        <f t="shared" si="23"/>
        <v>7</v>
      </c>
      <c r="E26" s="53">
        <f t="shared" si="23"/>
        <v>9</v>
      </c>
      <c r="F26" s="53">
        <f t="shared" si="23"/>
        <v>5</v>
      </c>
      <c r="G26" s="53">
        <f t="shared" si="23"/>
        <v>1</v>
      </c>
      <c r="H26" s="53">
        <f t="shared" si="23"/>
        <v>2</v>
      </c>
      <c r="I26" s="53">
        <f t="shared" si="23"/>
        <v>1</v>
      </c>
      <c r="J26" s="53">
        <f t="shared" si="23"/>
        <v>1</v>
      </c>
      <c r="K26" s="53">
        <f t="shared" si="23"/>
        <v>4</v>
      </c>
      <c r="L26" s="53">
        <f t="shared" si="23"/>
        <v>12</v>
      </c>
      <c r="M26" s="53">
        <f t="shared" si="23"/>
        <v>8</v>
      </c>
      <c r="N26" s="53">
        <f t="shared" si="23"/>
        <v>2</v>
      </c>
      <c r="O26" s="57">
        <f t="shared" si="2"/>
        <v>60</v>
      </c>
    </row>
    <row r="27" spans="1:15" ht="15.75" customHeight="1" x14ac:dyDescent="0.2">
      <c r="A27" s="104" t="s">
        <v>93</v>
      </c>
      <c r="B27" s="105"/>
      <c r="C27" s="53">
        <f t="shared" ref="C27:N27" si="24">+C66+C106</f>
        <v>10</v>
      </c>
      <c r="D27" s="53">
        <f t="shared" si="24"/>
        <v>4</v>
      </c>
      <c r="E27" s="53">
        <f t="shared" si="24"/>
        <v>9</v>
      </c>
      <c r="F27" s="53">
        <f t="shared" si="24"/>
        <v>0</v>
      </c>
      <c r="G27" s="53">
        <f t="shared" si="24"/>
        <v>5</v>
      </c>
      <c r="H27" s="53">
        <f t="shared" si="24"/>
        <v>4</v>
      </c>
      <c r="I27" s="53">
        <f t="shared" si="24"/>
        <v>4</v>
      </c>
      <c r="J27" s="53">
        <f t="shared" si="24"/>
        <v>2</v>
      </c>
      <c r="K27" s="53">
        <f t="shared" si="24"/>
        <v>4</v>
      </c>
      <c r="L27" s="53">
        <f t="shared" si="24"/>
        <v>9</v>
      </c>
      <c r="M27" s="53">
        <f t="shared" si="24"/>
        <v>3</v>
      </c>
      <c r="N27" s="53">
        <f t="shared" si="24"/>
        <v>1</v>
      </c>
      <c r="O27" s="57">
        <f t="shared" si="2"/>
        <v>55</v>
      </c>
    </row>
    <row r="28" spans="1:15" ht="15" customHeight="1" x14ac:dyDescent="0.2">
      <c r="A28" s="108" t="s">
        <v>25</v>
      </c>
      <c r="B28" s="109"/>
      <c r="C28" s="54">
        <f t="shared" ref="C28:N28" si="25">+C67+C107</f>
        <v>7</v>
      </c>
      <c r="D28" s="54">
        <f t="shared" si="25"/>
        <v>1</v>
      </c>
      <c r="E28" s="54">
        <f t="shared" si="25"/>
        <v>6</v>
      </c>
      <c r="F28" s="54">
        <f t="shared" si="25"/>
        <v>0</v>
      </c>
      <c r="G28" s="54">
        <f t="shared" si="25"/>
        <v>3</v>
      </c>
      <c r="H28" s="54">
        <f t="shared" si="25"/>
        <v>2</v>
      </c>
      <c r="I28" s="54">
        <f t="shared" si="25"/>
        <v>2</v>
      </c>
      <c r="J28" s="54">
        <f t="shared" si="25"/>
        <v>1</v>
      </c>
      <c r="K28" s="54">
        <f t="shared" si="25"/>
        <v>3</v>
      </c>
      <c r="L28" s="54">
        <f t="shared" si="25"/>
        <v>5</v>
      </c>
      <c r="M28" s="54">
        <f t="shared" si="25"/>
        <v>2</v>
      </c>
      <c r="N28" s="54">
        <f t="shared" si="25"/>
        <v>0</v>
      </c>
      <c r="O28" s="57">
        <f t="shared" si="2"/>
        <v>32</v>
      </c>
    </row>
    <row r="29" spans="1:15" ht="15" customHeight="1" x14ac:dyDescent="0.2">
      <c r="A29" s="108" t="s">
        <v>26</v>
      </c>
      <c r="B29" s="109"/>
      <c r="C29" s="54">
        <f t="shared" ref="C29:N29" si="26">+C68+C108</f>
        <v>2</v>
      </c>
      <c r="D29" s="54">
        <f t="shared" si="26"/>
        <v>2</v>
      </c>
      <c r="E29" s="54">
        <f t="shared" si="26"/>
        <v>2</v>
      </c>
      <c r="F29" s="54">
        <f t="shared" si="26"/>
        <v>0</v>
      </c>
      <c r="G29" s="54">
        <f t="shared" si="26"/>
        <v>0</v>
      </c>
      <c r="H29" s="54">
        <f t="shared" si="26"/>
        <v>1</v>
      </c>
      <c r="I29" s="54">
        <f t="shared" si="26"/>
        <v>1</v>
      </c>
      <c r="J29" s="54">
        <f t="shared" si="26"/>
        <v>1</v>
      </c>
      <c r="K29" s="54">
        <f t="shared" si="26"/>
        <v>0</v>
      </c>
      <c r="L29" s="54">
        <f t="shared" si="26"/>
        <v>3</v>
      </c>
      <c r="M29" s="54">
        <f t="shared" si="26"/>
        <v>0</v>
      </c>
      <c r="N29" s="54">
        <f t="shared" si="26"/>
        <v>1</v>
      </c>
      <c r="O29" s="57">
        <f t="shared" si="2"/>
        <v>13</v>
      </c>
    </row>
    <row r="30" spans="1:15" ht="15" customHeight="1" x14ac:dyDescent="0.2">
      <c r="A30" s="108" t="s">
        <v>27</v>
      </c>
      <c r="B30" s="109"/>
      <c r="C30" s="54">
        <f t="shared" ref="C30:N30" si="27">+C69+C109</f>
        <v>1</v>
      </c>
      <c r="D30" s="54">
        <f t="shared" si="27"/>
        <v>1</v>
      </c>
      <c r="E30" s="54">
        <f t="shared" si="27"/>
        <v>1</v>
      </c>
      <c r="F30" s="54">
        <f t="shared" si="27"/>
        <v>0</v>
      </c>
      <c r="G30" s="54">
        <f t="shared" si="27"/>
        <v>2</v>
      </c>
      <c r="H30" s="54">
        <f t="shared" si="27"/>
        <v>1</v>
      </c>
      <c r="I30" s="54">
        <f t="shared" si="27"/>
        <v>1</v>
      </c>
      <c r="J30" s="54">
        <f t="shared" si="27"/>
        <v>0</v>
      </c>
      <c r="K30" s="54">
        <f t="shared" si="27"/>
        <v>1</v>
      </c>
      <c r="L30" s="54">
        <f t="shared" si="27"/>
        <v>1</v>
      </c>
      <c r="M30" s="54">
        <f t="shared" si="27"/>
        <v>1</v>
      </c>
      <c r="N30" s="54">
        <f t="shared" si="27"/>
        <v>0</v>
      </c>
      <c r="O30" s="57">
        <f t="shared" si="2"/>
        <v>10</v>
      </c>
    </row>
    <row r="31" spans="1:15" ht="15.75" customHeight="1" x14ac:dyDescent="0.2">
      <c r="A31" s="104" t="s">
        <v>94</v>
      </c>
      <c r="B31" s="105"/>
      <c r="C31" s="53">
        <f t="shared" ref="C31:N31" si="28">+C70+C110</f>
        <v>16</v>
      </c>
      <c r="D31" s="53">
        <f t="shared" si="28"/>
        <v>16</v>
      </c>
      <c r="E31" s="53">
        <f t="shared" si="28"/>
        <v>14</v>
      </c>
      <c r="F31" s="53">
        <f t="shared" si="28"/>
        <v>7</v>
      </c>
      <c r="G31" s="53">
        <f t="shared" si="28"/>
        <v>17</v>
      </c>
      <c r="H31" s="53">
        <f t="shared" si="28"/>
        <v>14</v>
      </c>
      <c r="I31" s="53">
        <f t="shared" si="28"/>
        <v>2</v>
      </c>
      <c r="J31" s="53">
        <f t="shared" si="28"/>
        <v>4</v>
      </c>
      <c r="K31" s="53">
        <f t="shared" si="28"/>
        <v>5</v>
      </c>
      <c r="L31" s="53">
        <f t="shared" si="28"/>
        <v>5</v>
      </c>
      <c r="M31" s="53">
        <f t="shared" si="28"/>
        <v>2</v>
      </c>
      <c r="N31" s="53">
        <f t="shared" si="28"/>
        <v>2</v>
      </c>
      <c r="O31" s="57">
        <f t="shared" si="2"/>
        <v>104</v>
      </c>
    </row>
    <row r="32" spans="1:15" ht="15.75" customHeight="1" x14ac:dyDescent="0.2">
      <c r="A32" s="104" t="s">
        <v>95</v>
      </c>
      <c r="B32" s="105"/>
      <c r="C32" s="53">
        <f t="shared" ref="C32:N32" si="29">+C71+C111</f>
        <v>3</v>
      </c>
      <c r="D32" s="53">
        <f t="shared" si="29"/>
        <v>2</v>
      </c>
      <c r="E32" s="53">
        <f t="shared" si="29"/>
        <v>2</v>
      </c>
      <c r="F32" s="53">
        <f t="shared" si="29"/>
        <v>1</v>
      </c>
      <c r="G32" s="53">
        <f t="shared" si="29"/>
        <v>4</v>
      </c>
      <c r="H32" s="53">
        <f t="shared" si="29"/>
        <v>1</v>
      </c>
      <c r="I32" s="53">
        <f t="shared" si="29"/>
        <v>1</v>
      </c>
      <c r="J32" s="53">
        <f t="shared" si="29"/>
        <v>0</v>
      </c>
      <c r="K32" s="53">
        <f t="shared" si="29"/>
        <v>1</v>
      </c>
      <c r="L32" s="53">
        <f t="shared" si="29"/>
        <v>3</v>
      </c>
      <c r="M32" s="53">
        <f t="shared" si="29"/>
        <v>1</v>
      </c>
      <c r="N32" s="53">
        <f t="shared" si="29"/>
        <v>1</v>
      </c>
      <c r="O32" s="57">
        <f t="shared" si="2"/>
        <v>20</v>
      </c>
    </row>
    <row r="33" spans="1:15" ht="15" customHeight="1" x14ac:dyDescent="0.2">
      <c r="A33" s="108" t="s">
        <v>96</v>
      </c>
      <c r="B33" s="109"/>
      <c r="C33" s="54">
        <f t="shared" ref="C33:N33" si="30">+C72+C112</f>
        <v>2</v>
      </c>
      <c r="D33" s="54">
        <f t="shared" si="30"/>
        <v>1</v>
      </c>
      <c r="E33" s="54">
        <f t="shared" si="30"/>
        <v>0</v>
      </c>
      <c r="F33" s="54">
        <f t="shared" si="30"/>
        <v>1</v>
      </c>
      <c r="G33" s="54">
        <f t="shared" si="30"/>
        <v>4</v>
      </c>
      <c r="H33" s="54">
        <f t="shared" si="30"/>
        <v>1</v>
      </c>
      <c r="I33" s="54">
        <f t="shared" si="30"/>
        <v>1</v>
      </c>
      <c r="J33" s="54">
        <f t="shared" si="30"/>
        <v>0</v>
      </c>
      <c r="K33" s="54">
        <f t="shared" si="30"/>
        <v>1</v>
      </c>
      <c r="L33" s="54">
        <f t="shared" si="30"/>
        <v>2</v>
      </c>
      <c r="M33" s="54">
        <f t="shared" si="30"/>
        <v>1</v>
      </c>
      <c r="N33" s="54">
        <f t="shared" si="30"/>
        <v>1</v>
      </c>
      <c r="O33" s="57">
        <f t="shared" si="2"/>
        <v>15</v>
      </c>
    </row>
    <row r="34" spans="1:15" ht="15" customHeight="1" x14ac:dyDescent="0.2">
      <c r="A34" s="108" t="s">
        <v>97</v>
      </c>
      <c r="B34" s="109"/>
      <c r="C34" s="54">
        <f t="shared" ref="C34:N34" si="31">+C73+C113</f>
        <v>1</v>
      </c>
      <c r="D34" s="54">
        <f t="shared" si="31"/>
        <v>1</v>
      </c>
      <c r="E34" s="54">
        <f t="shared" si="31"/>
        <v>2</v>
      </c>
      <c r="F34" s="54">
        <f t="shared" si="31"/>
        <v>0</v>
      </c>
      <c r="G34" s="54">
        <f t="shared" si="31"/>
        <v>0</v>
      </c>
      <c r="H34" s="54">
        <f t="shared" si="31"/>
        <v>0</v>
      </c>
      <c r="I34" s="54">
        <f t="shared" si="31"/>
        <v>0</v>
      </c>
      <c r="J34" s="54">
        <f t="shared" si="31"/>
        <v>0</v>
      </c>
      <c r="K34" s="54">
        <f t="shared" si="31"/>
        <v>0</v>
      </c>
      <c r="L34" s="54">
        <f t="shared" si="31"/>
        <v>1</v>
      </c>
      <c r="M34" s="54">
        <f t="shared" si="31"/>
        <v>0</v>
      </c>
      <c r="N34" s="54">
        <f t="shared" si="31"/>
        <v>0</v>
      </c>
      <c r="O34" s="57">
        <f t="shared" si="2"/>
        <v>5</v>
      </c>
    </row>
    <row r="35" spans="1:15" ht="15.75" customHeight="1" x14ac:dyDescent="0.2">
      <c r="A35" s="104" t="s">
        <v>98</v>
      </c>
      <c r="B35" s="105"/>
      <c r="C35" s="53">
        <f t="shared" ref="C35:N35" si="32">+C74+C114</f>
        <v>0</v>
      </c>
      <c r="D35" s="53">
        <f t="shared" si="32"/>
        <v>0</v>
      </c>
      <c r="E35" s="53">
        <f t="shared" si="32"/>
        <v>2</v>
      </c>
      <c r="F35" s="53">
        <f t="shared" si="32"/>
        <v>0</v>
      </c>
      <c r="G35" s="53">
        <f t="shared" si="32"/>
        <v>0</v>
      </c>
      <c r="H35" s="53">
        <f t="shared" si="32"/>
        <v>0</v>
      </c>
      <c r="I35" s="53">
        <f t="shared" si="32"/>
        <v>0</v>
      </c>
      <c r="J35" s="53">
        <f t="shared" si="32"/>
        <v>0</v>
      </c>
      <c r="K35" s="53">
        <f t="shared" si="32"/>
        <v>0</v>
      </c>
      <c r="L35" s="53">
        <f t="shared" si="32"/>
        <v>2</v>
      </c>
      <c r="M35" s="53">
        <f t="shared" si="32"/>
        <v>0</v>
      </c>
      <c r="N35" s="53">
        <f t="shared" si="32"/>
        <v>0</v>
      </c>
      <c r="O35" s="57">
        <f t="shared" si="2"/>
        <v>4</v>
      </c>
    </row>
    <row r="36" spans="1:15" ht="15.75" customHeight="1" x14ac:dyDescent="0.2">
      <c r="A36" s="104" t="s">
        <v>99</v>
      </c>
      <c r="B36" s="105"/>
      <c r="C36" s="53">
        <f t="shared" ref="C36:N36" si="33">+C75+C115</f>
        <v>3</v>
      </c>
      <c r="D36" s="53">
        <f t="shared" si="33"/>
        <v>2</v>
      </c>
      <c r="E36" s="53">
        <f t="shared" si="33"/>
        <v>2</v>
      </c>
      <c r="F36" s="53">
        <f t="shared" si="33"/>
        <v>0</v>
      </c>
      <c r="G36" s="53">
        <f t="shared" si="33"/>
        <v>2</v>
      </c>
      <c r="H36" s="53">
        <f t="shared" si="33"/>
        <v>5</v>
      </c>
      <c r="I36" s="53">
        <f t="shared" si="33"/>
        <v>0</v>
      </c>
      <c r="J36" s="53">
        <f t="shared" si="33"/>
        <v>1</v>
      </c>
      <c r="K36" s="53">
        <f t="shared" si="33"/>
        <v>6</v>
      </c>
      <c r="L36" s="53">
        <f t="shared" si="33"/>
        <v>12</v>
      </c>
      <c r="M36" s="53">
        <f t="shared" si="33"/>
        <v>3</v>
      </c>
      <c r="N36" s="53">
        <f t="shared" si="33"/>
        <v>1</v>
      </c>
      <c r="O36" s="57">
        <f t="shared" si="2"/>
        <v>37</v>
      </c>
    </row>
    <row r="37" spans="1:15" ht="15.75" customHeight="1" x14ac:dyDescent="0.2">
      <c r="A37" s="104" t="s">
        <v>100</v>
      </c>
      <c r="B37" s="105"/>
      <c r="C37" s="53">
        <f t="shared" ref="C37:N37" si="34">+C76+C116</f>
        <v>130</v>
      </c>
      <c r="D37" s="53">
        <f t="shared" si="34"/>
        <v>300</v>
      </c>
      <c r="E37" s="53">
        <f t="shared" si="34"/>
        <v>365</v>
      </c>
      <c r="F37" s="53">
        <f t="shared" si="34"/>
        <v>151</v>
      </c>
      <c r="G37" s="53">
        <f t="shared" si="34"/>
        <v>222</v>
      </c>
      <c r="H37" s="53">
        <f t="shared" si="34"/>
        <v>205</v>
      </c>
      <c r="I37" s="53">
        <f t="shared" si="34"/>
        <v>89</v>
      </c>
      <c r="J37" s="53">
        <f t="shared" si="34"/>
        <v>285</v>
      </c>
      <c r="K37" s="53">
        <f t="shared" si="34"/>
        <v>142</v>
      </c>
      <c r="L37" s="53">
        <f t="shared" si="34"/>
        <v>191</v>
      </c>
      <c r="M37" s="53">
        <f t="shared" si="34"/>
        <v>276</v>
      </c>
      <c r="N37" s="53">
        <f t="shared" si="34"/>
        <v>90</v>
      </c>
      <c r="O37" s="57">
        <f t="shared" si="2"/>
        <v>2446</v>
      </c>
    </row>
    <row r="38" spans="1:15" ht="31.5" customHeight="1" thickBot="1" x14ac:dyDescent="0.25">
      <c r="A38" s="110" t="s">
        <v>101</v>
      </c>
      <c r="B38" s="111"/>
      <c r="C38" s="59">
        <f t="shared" ref="C38:N38" si="35">+C77+C117</f>
        <v>0</v>
      </c>
      <c r="D38" s="59">
        <f t="shared" si="35"/>
        <v>0</v>
      </c>
      <c r="E38" s="59">
        <f t="shared" si="35"/>
        <v>0</v>
      </c>
      <c r="F38" s="59">
        <f t="shared" si="35"/>
        <v>0</v>
      </c>
      <c r="G38" s="59">
        <f t="shared" si="35"/>
        <v>0</v>
      </c>
      <c r="H38" s="59">
        <f t="shared" si="35"/>
        <v>0</v>
      </c>
      <c r="I38" s="59">
        <f t="shared" si="35"/>
        <v>126</v>
      </c>
      <c r="J38" s="59">
        <f t="shared" si="35"/>
        <v>0</v>
      </c>
      <c r="K38" s="59">
        <f t="shared" si="35"/>
        <v>0</v>
      </c>
      <c r="L38" s="59">
        <f t="shared" si="35"/>
        <v>0</v>
      </c>
      <c r="M38" s="59">
        <f t="shared" si="35"/>
        <v>0</v>
      </c>
      <c r="N38" s="59">
        <f t="shared" si="35"/>
        <v>358</v>
      </c>
      <c r="O38" s="60">
        <f t="shared" si="2"/>
        <v>484</v>
      </c>
    </row>
    <row r="39" spans="1:15" s="6" customFormat="1" ht="14.25" x14ac:dyDescent="0.2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51"/>
      <c r="L39" s="51"/>
      <c r="M39" s="51"/>
      <c r="N39" s="51"/>
      <c r="O39" s="76"/>
    </row>
    <row r="40" spans="1:15" s="6" customFormat="1" ht="18.75" thickBot="1" x14ac:dyDescent="0.3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8"/>
      <c r="L40" s="78"/>
      <c r="M40" s="78"/>
      <c r="N40" s="78"/>
      <c r="O40" s="77"/>
    </row>
    <row r="41" spans="1:15" ht="25.5" customHeight="1" x14ac:dyDescent="0.2">
      <c r="A41" s="106" t="s">
        <v>49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17"/>
    </row>
    <row r="42" spans="1:15" ht="18" customHeight="1" x14ac:dyDescent="0.2">
      <c r="A42" s="115" t="s">
        <v>56</v>
      </c>
      <c r="B42" s="116"/>
      <c r="C42" s="66" t="s">
        <v>57</v>
      </c>
      <c r="D42" s="66" t="s">
        <v>58</v>
      </c>
      <c r="E42" s="66" t="s">
        <v>59</v>
      </c>
      <c r="F42" s="66" t="s">
        <v>60</v>
      </c>
      <c r="G42" s="66" t="s">
        <v>61</v>
      </c>
      <c r="H42" s="66" t="s">
        <v>62</v>
      </c>
      <c r="I42" s="66" t="s">
        <v>63</v>
      </c>
      <c r="J42" s="66" t="s">
        <v>64</v>
      </c>
      <c r="K42" s="66" t="s">
        <v>65</v>
      </c>
      <c r="L42" s="66" t="s">
        <v>66</v>
      </c>
      <c r="M42" s="66" t="s">
        <v>67</v>
      </c>
      <c r="N42" s="66" t="s">
        <v>68</v>
      </c>
      <c r="O42" s="75" t="s">
        <v>69</v>
      </c>
    </row>
    <row r="43" spans="1:15" ht="15.75" customHeight="1" x14ac:dyDescent="0.2">
      <c r="A43" s="104" t="s">
        <v>70</v>
      </c>
      <c r="B43" s="105"/>
      <c r="C43" s="16">
        <f>+'[1]4 CUAUH '!$E6</f>
        <v>126</v>
      </c>
      <c r="D43" s="16">
        <f>+'[2]4 CUAUH '!$E6</f>
        <v>59</v>
      </c>
      <c r="E43" s="16">
        <f>+'[3]4 CUAUH '!$E6</f>
        <v>77</v>
      </c>
      <c r="F43" s="16">
        <f>+'[4]4 CUAUH '!$E6</f>
        <v>150</v>
      </c>
      <c r="G43" s="16">
        <f>+'[5]4 CUAUH '!$E6</f>
        <v>74</v>
      </c>
      <c r="H43" s="16">
        <f>+'[6]4 CUAUH '!$E6</f>
        <v>75</v>
      </c>
      <c r="I43" s="16">
        <f>+'[7]4 CUAUH '!$E6</f>
        <v>35</v>
      </c>
      <c r="J43" s="16">
        <f>+'[8]4 CUAUH '!$E6</f>
        <v>78</v>
      </c>
      <c r="K43" s="16">
        <f>+'[9]4 CUAUH '!$E6</f>
        <v>62</v>
      </c>
      <c r="L43" s="16">
        <f>+'[10]4 CUAUH '!$E6</f>
        <v>68</v>
      </c>
      <c r="M43" s="16">
        <f>+'[11]4 CUAUH '!$E6</f>
        <v>63</v>
      </c>
      <c r="N43" s="16">
        <f>+'[12]4 CUAUH '!$E6</f>
        <v>32</v>
      </c>
      <c r="O43" s="57">
        <f>SUM(C43:N43)</f>
        <v>899</v>
      </c>
    </row>
    <row r="44" spans="1:15" ht="15.75" customHeight="1" x14ac:dyDescent="0.2">
      <c r="A44" s="104" t="s">
        <v>71</v>
      </c>
      <c r="B44" s="105"/>
      <c r="C44" s="16">
        <f>+'[1]4 CUAUH '!$E9</f>
        <v>121</v>
      </c>
      <c r="D44" s="16">
        <f>+'[2]4 CUAUH '!$E9</f>
        <v>55</v>
      </c>
      <c r="E44" s="16">
        <f>+'[3]4 CUAUH '!$E9</f>
        <v>77</v>
      </c>
      <c r="F44" s="16">
        <f>+'[4]4 CUAUH '!$E9</f>
        <v>106</v>
      </c>
      <c r="G44" s="16">
        <f>+'[5]4 CUAUH '!$E9</f>
        <v>73</v>
      </c>
      <c r="H44" s="16">
        <f>+'[6]4 CUAUH '!$E9</f>
        <v>75</v>
      </c>
      <c r="I44" s="16">
        <f>+'[7]4 CUAUH '!$E9</f>
        <v>35</v>
      </c>
      <c r="J44" s="16">
        <f>+'[8]4 CUAUH '!$E9</f>
        <v>78</v>
      </c>
      <c r="K44" s="16">
        <f>+'[9]4 CUAUH '!$E9</f>
        <v>62</v>
      </c>
      <c r="L44" s="16">
        <f>+'[10]4 CUAUH '!$E9</f>
        <v>65</v>
      </c>
      <c r="M44" s="16">
        <f>+'[11]4 CUAUH '!$E9</f>
        <v>63</v>
      </c>
      <c r="N44" s="16">
        <f>+'[12]4 CUAUH '!$E9</f>
        <v>34</v>
      </c>
      <c r="O44" s="57">
        <f t="shared" ref="O44:O77" si="36">SUM(C44:N44)</f>
        <v>844</v>
      </c>
    </row>
    <row r="45" spans="1:15" ht="15.75" customHeight="1" x14ac:dyDescent="0.2">
      <c r="A45" s="104" t="s">
        <v>76</v>
      </c>
      <c r="B45" s="105"/>
      <c r="C45" s="16">
        <f>+'[1]4 CUAUH '!$E19</f>
        <v>36</v>
      </c>
      <c r="D45" s="16">
        <f>+'[2]4 CUAUH '!$E19</f>
        <v>21</v>
      </c>
      <c r="E45" s="16">
        <f>+'[3]4 CUAUH '!$E19</f>
        <v>30</v>
      </c>
      <c r="F45" s="16">
        <f>+'[4]4 CUAUH '!$E19</f>
        <v>4</v>
      </c>
      <c r="G45" s="16">
        <f>+'[5]4 CUAUH '!$E19</f>
        <v>2</v>
      </c>
      <c r="H45" s="16">
        <f>+'[6]4 CUAUH '!$E19</f>
        <v>3</v>
      </c>
      <c r="I45" s="16">
        <f>+'[7]4 CUAUH '!$E19</f>
        <v>0</v>
      </c>
      <c r="J45" s="16">
        <f>+'[8]4 CUAUH '!$E19</f>
        <v>5</v>
      </c>
      <c r="K45" s="16">
        <f>+'[9]4 CUAUH '!$E19</f>
        <v>2</v>
      </c>
      <c r="L45" s="16">
        <f>+'[10]4 CUAUH '!$E19</f>
        <v>1</v>
      </c>
      <c r="M45" s="16">
        <f>+'[11]4 CUAUH '!$E19</f>
        <v>7</v>
      </c>
      <c r="N45" s="16">
        <f>+'[12]4 CUAUH '!$E19</f>
        <v>3</v>
      </c>
      <c r="O45" s="57">
        <f t="shared" si="36"/>
        <v>114</v>
      </c>
    </row>
    <row r="46" spans="1:15" ht="15.75" customHeight="1" x14ac:dyDescent="0.2">
      <c r="A46" s="104" t="s">
        <v>72</v>
      </c>
      <c r="B46" s="105"/>
      <c r="C46" s="53">
        <f>+'[1]4 CUAUH '!$E20</f>
        <v>3</v>
      </c>
      <c r="D46" s="53">
        <f>+'[2]4 CUAUH '!$E20</f>
        <v>0</v>
      </c>
      <c r="E46" s="53">
        <f>+'[3]4 CUAUH '!$E20</f>
        <v>1</v>
      </c>
      <c r="F46" s="53">
        <f>+'[4]4 CUAUH '!$E20</f>
        <v>2</v>
      </c>
      <c r="G46" s="53">
        <f>+'[5]4 CUAUH '!$E20</f>
        <v>6</v>
      </c>
      <c r="H46" s="53">
        <f>+'[6]4 CUAUH '!$E20</f>
        <v>3</v>
      </c>
      <c r="I46" s="53">
        <f>+'[7]4 CUAUH '!$E20</f>
        <v>2</v>
      </c>
      <c r="J46" s="53">
        <f>+'[8]4 CUAUH '!$E20</f>
        <v>4</v>
      </c>
      <c r="K46" s="53">
        <f>+'[9]4 CUAUH '!$E20</f>
        <v>3</v>
      </c>
      <c r="L46" s="53">
        <f>+'[10]4 CUAUH '!$E20</f>
        <v>0</v>
      </c>
      <c r="M46" s="53">
        <f>+'[11]4 CUAUH '!$E20</f>
        <v>2</v>
      </c>
      <c r="N46" s="53">
        <f>+'[12]4 CUAUH '!$E20</f>
        <v>1</v>
      </c>
      <c r="O46" s="57">
        <f t="shared" si="36"/>
        <v>27</v>
      </c>
    </row>
    <row r="47" spans="1:15" ht="15.75" customHeight="1" x14ac:dyDescent="0.2">
      <c r="A47" s="104" t="s">
        <v>77</v>
      </c>
      <c r="B47" s="105"/>
      <c r="C47" s="53">
        <f>+'[1]4 CUAUH '!$E21</f>
        <v>0</v>
      </c>
      <c r="D47" s="53">
        <f>+'[2]4 CUAUH '!$E21</f>
        <v>0</v>
      </c>
      <c r="E47" s="53">
        <f>+'[3]4 CUAUH '!$E21</f>
        <v>0</v>
      </c>
      <c r="F47" s="53">
        <f>+'[4]4 CUAUH '!$E21</f>
        <v>0</v>
      </c>
      <c r="G47" s="53">
        <f>+'[5]4 CUAUH '!$E21</f>
        <v>1</v>
      </c>
      <c r="H47" s="53">
        <f>+'[6]4 CUAUH '!$E21</f>
        <v>0</v>
      </c>
      <c r="I47" s="53">
        <f>+'[7]4 CUAUH '!$E21</f>
        <v>0</v>
      </c>
      <c r="J47" s="53">
        <f>+'[8]4 CUAUH '!$E21</f>
        <v>0</v>
      </c>
      <c r="K47" s="53">
        <f>+'[9]4 CUAUH '!$E21</f>
        <v>0</v>
      </c>
      <c r="L47" s="53">
        <f>+'[10]4 CUAUH '!$E21</f>
        <v>0</v>
      </c>
      <c r="M47" s="53">
        <f>+'[11]4 CUAUH '!$E21</f>
        <v>0</v>
      </c>
      <c r="N47" s="53">
        <f>+'[12]4 CUAUH '!$E21</f>
        <v>1</v>
      </c>
      <c r="O47" s="57">
        <f t="shared" si="36"/>
        <v>2</v>
      </c>
    </row>
    <row r="48" spans="1:15" ht="15.75" customHeight="1" x14ac:dyDescent="0.2">
      <c r="A48" s="104" t="s">
        <v>73</v>
      </c>
      <c r="B48" s="105"/>
      <c r="C48" s="53">
        <f>+'[1]4 CUAUH '!$E22</f>
        <v>0</v>
      </c>
      <c r="D48" s="53">
        <f>+'[2]4 CUAUH '!$E22</f>
        <v>0</v>
      </c>
      <c r="E48" s="53">
        <f>+'[3]4 CUAUH '!$E22</f>
        <v>0</v>
      </c>
      <c r="F48" s="53">
        <f>+'[4]4 CUAUH '!$E22</f>
        <v>0</v>
      </c>
      <c r="G48" s="53">
        <f>+'[5]4 CUAUH '!$E22</f>
        <v>0</v>
      </c>
      <c r="H48" s="53">
        <f>+'[6]4 CUAUH '!$E22</f>
        <v>0</v>
      </c>
      <c r="I48" s="53">
        <f>+'[7]4 CUAUH '!$E22</f>
        <v>0</v>
      </c>
      <c r="J48" s="53">
        <f>+'[8]4 CUAUH '!$E22</f>
        <v>0</v>
      </c>
      <c r="K48" s="53">
        <f>+'[9]4 CUAUH '!$E22</f>
        <v>0</v>
      </c>
      <c r="L48" s="53">
        <f>+'[10]4 CUAUH '!$E22</f>
        <v>0</v>
      </c>
      <c r="M48" s="53">
        <f>+'[11]4 CUAUH '!$E22</f>
        <v>0</v>
      </c>
      <c r="N48" s="53">
        <f>+'[12]4 CUAUH '!$E22</f>
        <v>0</v>
      </c>
      <c r="O48" s="57">
        <f t="shared" si="36"/>
        <v>0</v>
      </c>
    </row>
    <row r="49" spans="1:15" ht="15.75" customHeight="1" x14ac:dyDescent="0.2">
      <c r="A49" s="104" t="s">
        <v>74</v>
      </c>
      <c r="B49" s="105"/>
      <c r="C49" s="53">
        <f>+'[1]4 CUAUH '!$E23</f>
        <v>0</v>
      </c>
      <c r="D49" s="53">
        <f>+'[2]4 CUAUH '!$E23</f>
        <v>0</v>
      </c>
      <c r="E49" s="53">
        <f>+'[3]4 CUAUH '!$E23</f>
        <v>0</v>
      </c>
      <c r="F49" s="53">
        <f>+'[4]4 CUAUH '!$E23</f>
        <v>0</v>
      </c>
      <c r="G49" s="53">
        <f>+'[5]4 CUAUH '!$E23</f>
        <v>0</v>
      </c>
      <c r="H49" s="53">
        <f>+'[6]4 CUAUH '!$E23</f>
        <v>0</v>
      </c>
      <c r="I49" s="53">
        <f>+'[7]4 CUAUH '!$E23</f>
        <v>0</v>
      </c>
      <c r="J49" s="53">
        <f>+'[8]4 CUAUH '!$E23</f>
        <v>0</v>
      </c>
      <c r="K49" s="53">
        <f>+'[9]4 CUAUH '!$E23</f>
        <v>0</v>
      </c>
      <c r="L49" s="53">
        <f>+'[10]4 CUAUH '!$E23</f>
        <v>0</v>
      </c>
      <c r="M49" s="53">
        <f>+'[11]4 CUAUH '!$E23</f>
        <v>0</v>
      </c>
      <c r="N49" s="53">
        <f>+'[12]4 CUAUH '!$E23</f>
        <v>0</v>
      </c>
      <c r="O49" s="57">
        <f t="shared" si="36"/>
        <v>0</v>
      </c>
    </row>
    <row r="50" spans="1:15" ht="15.75" customHeight="1" x14ac:dyDescent="0.2">
      <c r="A50" s="104" t="s">
        <v>75</v>
      </c>
      <c r="B50" s="105"/>
      <c r="C50" s="53">
        <f>+'[1]4 CUAUH '!$E24</f>
        <v>2</v>
      </c>
      <c r="D50" s="53">
        <f>+'[2]4 CUAUH '!$E24</f>
        <v>3</v>
      </c>
      <c r="E50" s="53">
        <f>+'[3]4 CUAUH '!$E24</f>
        <v>3</v>
      </c>
      <c r="F50" s="53">
        <f>+'[4]4 CUAUH '!$E24</f>
        <v>6</v>
      </c>
      <c r="G50" s="53">
        <f>+'[5]4 CUAUH '!$E24</f>
        <v>7</v>
      </c>
      <c r="H50" s="53">
        <f>+'[6]4 CUAUH '!$E24</f>
        <v>3</v>
      </c>
      <c r="I50" s="53">
        <f>+'[7]4 CUAUH '!$E24</f>
        <v>2</v>
      </c>
      <c r="J50" s="53">
        <f>+'[8]4 CUAUH '!$E24</f>
        <v>5</v>
      </c>
      <c r="K50" s="53">
        <f>+'[9]4 CUAUH '!$E24</f>
        <v>4</v>
      </c>
      <c r="L50" s="53">
        <f>+'[10]4 CUAUH '!$E24</f>
        <v>5</v>
      </c>
      <c r="M50" s="53">
        <f>+'[11]4 CUAUH '!$E24</f>
        <v>3</v>
      </c>
      <c r="N50" s="53">
        <f>+'[12]4 CUAUH '!$E24</f>
        <v>1</v>
      </c>
      <c r="O50" s="57">
        <f t="shared" si="36"/>
        <v>44</v>
      </c>
    </row>
    <row r="51" spans="1:15" ht="15.75" customHeight="1" x14ac:dyDescent="0.2">
      <c r="A51" s="104" t="s">
        <v>78</v>
      </c>
      <c r="B51" s="105"/>
      <c r="C51" s="53">
        <f>+'[1]4 CUAUH '!$E25</f>
        <v>17</v>
      </c>
      <c r="D51" s="53">
        <f>+'[2]4 CUAUH '!$E25</f>
        <v>1</v>
      </c>
      <c r="E51" s="53">
        <f>+'[3]4 CUAUH '!$E25</f>
        <v>6</v>
      </c>
      <c r="F51" s="53">
        <f>+'[4]4 CUAUH '!$E25</f>
        <v>3</v>
      </c>
      <c r="G51" s="53">
        <f>+'[5]4 CUAUH '!$E25</f>
        <v>6</v>
      </c>
      <c r="H51" s="53">
        <f>+'[6]4 CUAUH '!$E25</f>
        <v>3</v>
      </c>
      <c r="I51" s="53">
        <f>+'[7]4 CUAUH '!$E25</f>
        <v>2</v>
      </c>
      <c r="J51" s="53">
        <f>+'[8]4 CUAUH '!$E25</f>
        <v>10</v>
      </c>
      <c r="K51" s="53">
        <f>+'[9]4 CUAUH '!$E25</f>
        <v>9</v>
      </c>
      <c r="L51" s="53">
        <f>+'[10]4 CUAUH '!$E25</f>
        <v>10</v>
      </c>
      <c r="M51" s="53">
        <f>+'[11]4 CUAUH '!$E25</f>
        <v>3</v>
      </c>
      <c r="N51" s="53">
        <f>+'[12]4 CUAUH '!$E25</f>
        <v>0</v>
      </c>
      <c r="O51" s="57">
        <f t="shared" si="36"/>
        <v>70</v>
      </c>
    </row>
    <row r="52" spans="1:15" ht="15.75" customHeight="1" x14ac:dyDescent="0.2">
      <c r="A52" s="104" t="s">
        <v>79</v>
      </c>
      <c r="B52" s="105"/>
      <c r="C52" s="53">
        <f>+'[1]4 CUAUH '!$E26</f>
        <v>8</v>
      </c>
      <c r="D52" s="53">
        <f>+'[2]4 CUAUH '!$E26</f>
        <v>2</v>
      </c>
      <c r="E52" s="53">
        <f>+'[3]4 CUAUH '!$E26</f>
        <v>1</v>
      </c>
      <c r="F52" s="53">
        <f>+'[4]4 CUAUH '!$E26</f>
        <v>3</v>
      </c>
      <c r="G52" s="53">
        <f>+'[5]4 CUAUH '!$E26</f>
        <v>0</v>
      </c>
      <c r="H52" s="53">
        <f>+'[6]4 CUAUH '!$E26</f>
        <v>2</v>
      </c>
      <c r="I52" s="53">
        <f>+'[7]4 CUAUH '!$E26</f>
        <v>0</v>
      </c>
      <c r="J52" s="53">
        <f>+'[8]4 CUAUH '!$E26</f>
        <v>2</v>
      </c>
      <c r="K52" s="53">
        <f>+'[9]4 CUAUH '!$E26</f>
        <v>2</v>
      </c>
      <c r="L52" s="53">
        <f>+'[10]4 CUAUH '!$E26</f>
        <v>3</v>
      </c>
      <c r="M52" s="53">
        <f>+'[11]4 CUAUH '!$E26</f>
        <v>2</v>
      </c>
      <c r="N52" s="53">
        <f>+'[12]4 CUAUH '!$E26</f>
        <v>1</v>
      </c>
      <c r="O52" s="57">
        <f t="shared" si="36"/>
        <v>26</v>
      </c>
    </row>
    <row r="53" spans="1:15" ht="15.75" customHeight="1" x14ac:dyDescent="0.2">
      <c r="A53" s="104" t="s">
        <v>80</v>
      </c>
      <c r="B53" s="105"/>
      <c r="C53" s="53">
        <f>+'[1]4 CUAUH '!$E27</f>
        <v>2</v>
      </c>
      <c r="D53" s="53">
        <f>+'[2]4 CUAUH '!$E27</f>
        <v>2</v>
      </c>
      <c r="E53" s="53">
        <f>+'[3]4 CUAUH '!$E27</f>
        <v>4</v>
      </c>
      <c r="F53" s="53">
        <f>+'[4]4 CUAUH '!$E27</f>
        <v>0</v>
      </c>
      <c r="G53" s="53">
        <f>+'[5]4 CUAUH '!$E27</f>
        <v>6</v>
      </c>
      <c r="H53" s="53">
        <f>+'[6]4 CUAUH '!$E27</f>
        <v>3</v>
      </c>
      <c r="I53" s="53">
        <f>+'[7]4 CUAUH '!$E27</f>
        <v>0</v>
      </c>
      <c r="J53" s="53">
        <f>+'[8]4 CUAUH '!$E27</f>
        <v>1</v>
      </c>
      <c r="K53" s="53">
        <f>+'[9]4 CUAUH '!$E27</f>
        <v>0</v>
      </c>
      <c r="L53" s="53">
        <f>+'[10]4 CUAUH '!$E27</f>
        <v>4</v>
      </c>
      <c r="M53" s="53">
        <f>+'[11]4 CUAUH '!$E27</f>
        <v>3</v>
      </c>
      <c r="N53" s="53">
        <f>+'[12]4 CUAUH '!$E27</f>
        <v>0</v>
      </c>
      <c r="O53" s="57">
        <f t="shared" si="36"/>
        <v>25</v>
      </c>
    </row>
    <row r="54" spans="1:15" ht="15.75" customHeight="1" x14ac:dyDescent="0.2">
      <c r="A54" s="104" t="s">
        <v>81</v>
      </c>
      <c r="B54" s="105"/>
      <c r="C54" s="53">
        <f>+'[1]4 CUAUH '!$E28</f>
        <v>900</v>
      </c>
      <c r="D54" s="53">
        <f>+'[2]4 CUAUH '!$E28</f>
        <v>700</v>
      </c>
      <c r="E54" s="53">
        <f>+'[3]4 CUAUH '!$E28</f>
        <v>1000</v>
      </c>
      <c r="F54" s="53">
        <f>+'[4]4 CUAUH '!$E28</f>
        <v>799</v>
      </c>
      <c r="G54" s="53">
        <f>+'[5]4 CUAUH '!$E28</f>
        <v>940</v>
      </c>
      <c r="H54" s="53">
        <f>+'[6]4 CUAUH '!$E28</f>
        <v>490</v>
      </c>
      <c r="I54" s="53">
        <f>+'[7]4 CUAUH '!$E28</f>
        <v>502</v>
      </c>
      <c r="J54" s="53">
        <f>+'[8]4 CUAUH '!$E28</f>
        <v>1353</v>
      </c>
      <c r="K54" s="53">
        <f>+'[9]4 CUAUH '!$E28</f>
        <v>901</v>
      </c>
      <c r="L54" s="53">
        <f>+'[10]4 CUAUH '!$E28</f>
        <v>1132</v>
      </c>
      <c r="M54" s="53">
        <f>+'[11]4 CUAUH '!$E28</f>
        <v>922</v>
      </c>
      <c r="N54" s="53">
        <f>+'[12]4 CUAUH '!$E28</f>
        <v>458</v>
      </c>
      <c r="O54" s="57">
        <f t="shared" si="36"/>
        <v>10097</v>
      </c>
    </row>
    <row r="55" spans="1:15" ht="15.75" customHeight="1" x14ac:dyDescent="0.2">
      <c r="A55" s="104" t="s">
        <v>82</v>
      </c>
      <c r="B55" s="105"/>
      <c r="C55" s="53">
        <f>+'[1]4 CUAUH '!$E29</f>
        <v>12</v>
      </c>
      <c r="D55" s="53">
        <f>+'[2]4 CUAUH '!$E29</f>
        <v>27</v>
      </c>
      <c r="E55" s="53">
        <f>+'[3]4 CUAUH '!$E29</f>
        <v>24</v>
      </c>
      <c r="F55" s="53">
        <f>+'[4]4 CUAUH '!$E29</f>
        <v>7</v>
      </c>
      <c r="G55" s="53">
        <f>+'[5]4 CUAUH '!$E29</f>
        <v>17</v>
      </c>
      <c r="H55" s="53">
        <f>+'[6]4 CUAUH '!$E29</f>
        <v>10</v>
      </c>
      <c r="I55" s="53">
        <f>+'[7]4 CUAUH '!$E29</f>
        <v>10</v>
      </c>
      <c r="J55" s="53">
        <f>+'[8]4 CUAUH '!$E29</f>
        <v>12</v>
      </c>
      <c r="K55" s="53">
        <f>+'[9]4 CUAUH '!$E29</f>
        <v>11</v>
      </c>
      <c r="L55" s="53">
        <f>+'[10]4 CUAUH '!$E29</f>
        <v>22</v>
      </c>
      <c r="M55" s="53">
        <f>+'[11]4 CUAUH '!$E29</f>
        <v>9</v>
      </c>
      <c r="N55" s="53">
        <f>+'[12]4 CUAUH '!$E29</f>
        <v>16</v>
      </c>
      <c r="O55" s="57">
        <f t="shared" si="36"/>
        <v>177</v>
      </c>
    </row>
    <row r="56" spans="1:15" ht="15.75" customHeight="1" x14ac:dyDescent="0.2">
      <c r="A56" s="104" t="s">
        <v>83</v>
      </c>
      <c r="B56" s="105"/>
      <c r="C56" s="53">
        <f>+'[1]4 CUAUH '!$E30</f>
        <v>23</v>
      </c>
      <c r="D56" s="53">
        <f>+'[2]4 CUAUH '!$E30</f>
        <v>43</v>
      </c>
      <c r="E56" s="53">
        <f>+'[3]4 CUAUH '!$E30</f>
        <v>43</v>
      </c>
      <c r="F56" s="53">
        <f>+'[4]4 CUAUH '!$E30</f>
        <v>16</v>
      </c>
      <c r="G56" s="53">
        <f>+'[5]4 CUAUH '!$E30</f>
        <v>30</v>
      </c>
      <c r="H56" s="53">
        <f>+'[6]4 CUAUH '!$E30</f>
        <v>29</v>
      </c>
      <c r="I56" s="53">
        <f>+'[7]4 CUAUH '!$E30</f>
        <v>27</v>
      </c>
      <c r="J56" s="53">
        <f>+'[8]4 CUAUH '!$E30</f>
        <v>29</v>
      </c>
      <c r="K56" s="53">
        <f>+'[9]4 CUAUH '!$E30</f>
        <v>33</v>
      </c>
      <c r="L56" s="53">
        <f>+'[10]4 CUAUH '!$E30</f>
        <v>33</v>
      </c>
      <c r="M56" s="53">
        <f>+'[11]4 CUAUH '!$E30</f>
        <v>37</v>
      </c>
      <c r="N56" s="53">
        <f>+'[12]4 CUAUH '!$E30</f>
        <v>31</v>
      </c>
      <c r="O56" s="57">
        <f t="shared" si="36"/>
        <v>374</v>
      </c>
    </row>
    <row r="57" spans="1:15" ht="15" customHeight="1" x14ac:dyDescent="0.2">
      <c r="A57" s="108" t="s">
        <v>84</v>
      </c>
      <c r="B57" s="109"/>
      <c r="C57" s="54">
        <f>+'[1]4 CUAUH '!$E31</f>
        <v>23</v>
      </c>
      <c r="D57" s="54">
        <f>+'[2]4 CUAUH '!$E31</f>
        <v>39</v>
      </c>
      <c r="E57" s="54">
        <f>+'[3]4 CUAUH '!$E31</f>
        <v>38</v>
      </c>
      <c r="F57" s="54">
        <f>+'[4]4 CUAUH '!$E31</f>
        <v>13</v>
      </c>
      <c r="G57" s="54">
        <f>+'[5]4 CUAUH '!$E31</f>
        <v>28</v>
      </c>
      <c r="H57" s="54">
        <f>+'[6]4 CUAUH '!$E31</f>
        <v>27</v>
      </c>
      <c r="I57" s="54">
        <f>+'[7]4 CUAUH '!$E31</f>
        <v>24</v>
      </c>
      <c r="J57" s="54">
        <f>+'[8]4 CUAUH '!$E31</f>
        <v>27</v>
      </c>
      <c r="K57" s="54">
        <f>+'[9]4 CUAUH '!$E31</f>
        <v>31</v>
      </c>
      <c r="L57" s="54">
        <f>+'[10]4 CUAUH '!$E31</f>
        <v>30</v>
      </c>
      <c r="M57" s="54">
        <f>+'[11]4 CUAUH '!$E31</f>
        <v>27</v>
      </c>
      <c r="N57" s="54">
        <f>+'[12]4 CUAUH '!$E31</f>
        <v>28</v>
      </c>
      <c r="O57" s="57">
        <f t="shared" si="36"/>
        <v>335</v>
      </c>
    </row>
    <row r="58" spans="1:15" ht="15" customHeight="1" x14ac:dyDescent="0.2">
      <c r="A58" s="108" t="s">
        <v>85</v>
      </c>
      <c r="B58" s="109"/>
      <c r="C58" s="54">
        <f>+'[1]4 CUAUH '!$E32</f>
        <v>0</v>
      </c>
      <c r="D58" s="54">
        <f>+'[2]4 CUAUH '!$E32</f>
        <v>4</v>
      </c>
      <c r="E58" s="54">
        <f>+'[3]4 CUAUH '!$E32</f>
        <v>5</v>
      </c>
      <c r="F58" s="54">
        <f>+'[4]4 CUAUH '!$E32</f>
        <v>3</v>
      </c>
      <c r="G58" s="54">
        <f>+'[5]4 CUAUH '!$E32</f>
        <v>2</v>
      </c>
      <c r="H58" s="54">
        <f>+'[6]4 CUAUH '!$E32</f>
        <v>2</v>
      </c>
      <c r="I58" s="54">
        <f>+'[7]4 CUAUH '!$E32</f>
        <v>3</v>
      </c>
      <c r="J58" s="54">
        <f>+'[8]4 CUAUH '!$E32</f>
        <v>2</v>
      </c>
      <c r="K58" s="54">
        <f>+'[9]4 CUAUH '!$E32</f>
        <v>2</v>
      </c>
      <c r="L58" s="54">
        <f>+'[10]4 CUAUH '!$E32</f>
        <v>3</v>
      </c>
      <c r="M58" s="54">
        <f>+'[11]4 CUAUH '!$E32</f>
        <v>10</v>
      </c>
      <c r="N58" s="54">
        <f>+'[12]4 CUAUH '!$E32</f>
        <v>3</v>
      </c>
      <c r="O58" s="57">
        <f t="shared" si="36"/>
        <v>39</v>
      </c>
    </row>
    <row r="59" spans="1:15" ht="15.75" customHeight="1" x14ac:dyDescent="0.2">
      <c r="A59" s="104" t="s">
        <v>86</v>
      </c>
      <c r="B59" s="105"/>
      <c r="C59" s="53">
        <f>+'[1]4 CUAUH '!$E33</f>
        <v>46</v>
      </c>
      <c r="D59" s="53">
        <f>+'[2]4 CUAUH '!$E33</f>
        <v>25</v>
      </c>
      <c r="E59" s="53">
        <f>+'[3]4 CUAUH '!$E33</f>
        <v>20</v>
      </c>
      <c r="F59" s="53">
        <f>+'[4]4 CUAUH '!$E33</f>
        <v>16</v>
      </c>
      <c r="G59" s="53">
        <f>+'[5]4 CUAUH '!$E33</f>
        <v>37</v>
      </c>
      <c r="H59" s="53">
        <f>+'[6]4 CUAUH '!$E33</f>
        <v>25</v>
      </c>
      <c r="I59" s="53">
        <f>+'[7]4 CUAUH '!$E33</f>
        <v>43</v>
      </c>
      <c r="J59" s="53">
        <f>+'[8]4 CUAUH '!$E33</f>
        <v>46</v>
      </c>
      <c r="K59" s="53">
        <f>+'[9]4 CUAUH '!$E33</f>
        <v>26</v>
      </c>
      <c r="L59" s="53">
        <f>+'[10]4 CUAUH '!$E33</f>
        <v>59</v>
      </c>
      <c r="M59" s="53">
        <f>+'[11]4 CUAUH '!$E33</f>
        <v>27</v>
      </c>
      <c r="N59" s="53">
        <f>+'[12]4 CUAUH '!$E33</f>
        <v>49</v>
      </c>
      <c r="O59" s="57">
        <f>J59</f>
        <v>46</v>
      </c>
    </row>
    <row r="60" spans="1:15" ht="15.75" customHeight="1" x14ac:dyDescent="0.2">
      <c r="A60" s="104" t="s">
        <v>87</v>
      </c>
      <c r="B60" s="105"/>
      <c r="C60" s="53">
        <f>+'[1]4 CUAUH '!$E34</f>
        <v>11</v>
      </c>
      <c r="D60" s="53">
        <f>+'[2]4 CUAUH '!$E34</f>
        <v>4</v>
      </c>
      <c r="E60" s="53">
        <f>+'[3]4 CUAUH '!$E34</f>
        <v>12</v>
      </c>
      <c r="F60" s="53">
        <f>+'[4]4 CUAUH '!$E34</f>
        <v>2</v>
      </c>
      <c r="G60" s="53">
        <f>+'[5]4 CUAUH '!$E34</f>
        <v>3</v>
      </c>
      <c r="H60" s="53">
        <f>+'[6]4 CUAUH '!$E34</f>
        <v>2</v>
      </c>
      <c r="I60" s="53">
        <f>+'[7]4 CUAUH '!$E34</f>
        <v>17</v>
      </c>
      <c r="J60" s="53">
        <f>+'[8]4 CUAUH '!$E34</f>
        <v>78</v>
      </c>
      <c r="K60" s="53">
        <f>+'[9]4 CUAUH '!$E34</f>
        <v>11</v>
      </c>
      <c r="L60" s="53">
        <f>+'[10]4 CUAUH '!$E34</f>
        <v>38</v>
      </c>
      <c r="M60" s="53">
        <f>+'[11]4 CUAUH '!$E34</f>
        <v>9</v>
      </c>
      <c r="N60" s="53">
        <f>+'[12]4 CUAUH '!$E34</f>
        <v>10</v>
      </c>
      <c r="O60" s="57">
        <f t="shared" si="36"/>
        <v>197</v>
      </c>
    </row>
    <row r="61" spans="1:15" ht="15.75" customHeight="1" x14ac:dyDescent="0.2">
      <c r="A61" s="104" t="s">
        <v>88</v>
      </c>
      <c r="B61" s="105"/>
      <c r="C61" s="53">
        <f>+'[1]4 CUAUH '!$E35</f>
        <v>0</v>
      </c>
      <c r="D61" s="53">
        <f>+'[2]4 CUAUH '!$E35</f>
        <v>0</v>
      </c>
      <c r="E61" s="53">
        <f>+'[3]4 CUAUH '!$E35</f>
        <v>0</v>
      </c>
      <c r="F61" s="53">
        <f>+'[4]4 CUAUH '!$E35</f>
        <v>0</v>
      </c>
      <c r="G61" s="53">
        <f>+'[5]4 CUAUH '!$E35</f>
        <v>0</v>
      </c>
      <c r="H61" s="53">
        <f>+'[6]4 CUAUH '!$E35</f>
        <v>1</v>
      </c>
      <c r="I61" s="53">
        <f>+'[7]4 CUAUH '!$E35</f>
        <v>0</v>
      </c>
      <c r="J61" s="53">
        <f>+'[8]4 CUAUH '!$E35</f>
        <v>0</v>
      </c>
      <c r="K61" s="53">
        <f>+'[9]4 CUAUH '!$E35</f>
        <v>0</v>
      </c>
      <c r="L61" s="53">
        <f>+'[10]4 CUAUH '!$E35</f>
        <v>4</v>
      </c>
      <c r="M61" s="53">
        <f>+'[11]4 CUAUH '!$E35</f>
        <v>1</v>
      </c>
      <c r="N61" s="53">
        <f>+'[12]4 CUAUH '!$E35</f>
        <v>0</v>
      </c>
      <c r="O61" s="57">
        <f t="shared" si="36"/>
        <v>6</v>
      </c>
    </row>
    <row r="62" spans="1:15" ht="15.75" customHeight="1" x14ac:dyDescent="0.2">
      <c r="A62" s="104" t="s">
        <v>89</v>
      </c>
      <c r="B62" s="105"/>
      <c r="C62" s="53">
        <f>+'[1]4 CUAUH '!$E36</f>
        <v>0</v>
      </c>
      <c r="D62" s="53">
        <f>+'[2]4 CUAUH '!$E36</f>
        <v>0</v>
      </c>
      <c r="E62" s="53">
        <f>+'[3]4 CUAUH '!$E36</f>
        <v>0</v>
      </c>
      <c r="F62" s="53">
        <f>+'[4]4 CUAUH '!$E36</f>
        <v>0</v>
      </c>
      <c r="G62" s="53">
        <f>+'[5]4 CUAUH '!$E36</f>
        <v>0</v>
      </c>
      <c r="H62" s="53">
        <f>+'[6]4 CUAUH '!$E36</f>
        <v>0</v>
      </c>
      <c r="I62" s="53">
        <f>+'[7]4 CUAUH '!$E36</f>
        <v>0</v>
      </c>
      <c r="J62" s="53">
        <f>+'[8]4 CUAUH '!$E36</f>
        <v>0</v>
      </c>
      <c r="K62" s="53">
        <f>+'[9]4 CUAUH '!$E36</f>
        <v>0</v>
      </c>
      <c r="L62" s="53">
        <f>+'[10]4 CUAUH '!$E36</f>
        <v>0</v>
      </c>
      <c r="M62" s="53">
        <f>+'[11]4 CUAUH '!$E36</f>
        <v>0</v>
      </c>
      <c r="N62" s="53">
        <f>+'[12]4 CUAUH '!$E36</f>
        <v>0</v>
      </c>
      <c r="O62" s="57">
        <f t="shared" si="36"/>
        <v>0</v>
      </c>
    </row>
    <row r="63" spans="1:15" ht="15.75" customHeight="1" x14ac:dyDescent="0.2">
      <c r="A63" s="104" t="s">
        <v>90</v>
      </c>
      <c r="B63" s="105"/>
      <c r="C63" s="53">
        <f>+'[1]4 CUAUH '!$E37</f>
        <v>0</v>
      </c>
      <c r="D63" s="53">
        <f>+'[2]4 CUAUH '!$E37</f>
        <v>1</v>
      </c>
      <c r="E63" s="53">
        <f>+'[3]4 CUAUH '!$E37</f>
        <v>0</v>
      </c>
      <c r="F63" s="53">
        <f>+'[4]4 CUAUH '!$E37</f>
        <v>0</v>
      </c>
      <c r="G63" s="53">
        <f>+'[5]4 CUAUH '!$E37</f>
        <v>0</v>
      </c>
      <c r="H63" s="53">
        <f>+'[6]4 CUAUH '!$E37</f>
        <v>0</v>
      </c>
      <c r="I63" s="53">
        <f>+'[7]4 CUAUH '!$E37</f>
        <v>0</v>
      </c>
      <c r="J63" s="53">
        <f>+'[8]4 CUAUH '!$E37</f>
        <v>0</v>
      </c>
      <c r="K63" s="53">
        <f>+'[9]4 CUAUH '!$E37</f>
        <v>0</v>
      </c>
      <c r="L63" s="53">
        <f>+'[10]4 CUAUH '!$E37</f>
        <v>0</v>
      </c>
      <c r="M63" s="53">
        <f>+'[11]4 CUAUH '!$E37</f>
        <v>0</v>
      </c>
      <c r="N63" s="53">
        <f>+'[12]4 CUAUH '!$E37</f>
        <v>0</v>
      </c>
      <c r="O63" s="57">
        <f t="shared" si="36"/>
        <v>1</v>
      </c>
    </row>
    <row r="64" spans="1:15" ht="31.5" customHeight="1" x14ac:dyDescent="0.2">
      <c r="A64" s="104" t="s">
        <v>91</v>
      </c>
      <c r="B64" s="105"/>
      <c r="C64" s="53">
        <f>+'[1]4 CUAUH '!$E38</f>
        <v>3</v>
      </c>
      <c r="D64" s="53">
        <f>+'[2]4 CUAUH '!$E38</f>
        <v>3</v>
      </c>
      <c r="E64" s="53">
        <f>+'[3]4 CUAUH '!$E38</f>
        <v>6</v>
      </c>
      <c r="F64" s="53">
        <f>+'[4]4 CUAUH '!$E38</f>
        <v>7</v>
      </c>
      <c r="G64" s="53">
        <f>+'[5]4 CUAUH '!$E38</f>
        <v>2</v>
      </c>
      <c r="H64" s="53">
        <f>+'[6]4 CUAUH '!$E38</f>
        <v>1</v>
      </c>
      <c r="I64" s="53">
        <f>+'[7]4 CUAUH '!$E38</f>
        <v>0</v>
      </c>
      <c r="J64" s="53">
        <f>+'[8]4 CUAUH '!$E38</f>
        <v>2</v>
      </c>
      <c r="K64" s="53">
        <f>+'[9]4 CUAUH '!$E38</f>
        <v>5</v>
      </c>
      <c r="L64" s="53">
        <f>+'[10]4 CUAUH '!$E38</f>
        <v>2</v>
      </c>
      <c r="M64" s="53">
        <f>+'[11]4 CUAUH '!$E38</f>
        <v>6</v>
      </c>
      <c r="N64" s="53">
        <f>+'[12]4 CUAUH '!$E38</f>
        <v>5</v>
      </c>
      <c r="O64" s="57">
        <f t="shared" si="36"/>
        <v>42</v>
      </c>
    </row>
    <row r="65" spans="1:15" ht="15.75" customHeight="1" x14ac:dyDescent="0.2">
      <c r="A65" s="104" t="s">
        <v>92</v>
      </c>
      <c r="B65" s="105"/>
      <c r="C65" s="53">
        <f>+'[1]4 CUAUH '!$E39</f>
        <v>4</v>
      </c>
      <c r="D65" s="53">
        <f>+'[2]4 CUAUH '!$E39</f>
        <v>6</v>
      </c>
      <c r="E65" s="53">
        <f>+'[3]4 CUAUH '!$E39</f>
        <v>8</v>
      </c>
      <c r="F65" s="53">
        <f>+'[4]4 CUAUH '!$E39</f>
        <v>5</v>
      </c>
      <c r="G65" s="53">
        <f>+'[5]4 CUAUH '!$E39</f>
        <v>1</v>
      </c>
      <c r="H65" s="53">
        <f>+'[6]4 CUAUH '!$E39</f>
        <v>2</v>
      </c>
      <c r="I65" s="53">
        <f>+'[7]4 CUAUH '!$E39</f>
        <v>1</v>
      </c>
      <c r="J65" s="53">
        <f>+'[8]4 CUAUH '!$E39</f>
        <v>1</v>
      </c>
      <c r="K65" s="53">
        <f>+'[9]4 CUAUH '!$E39</f>
        <v>4</v>
      </c>
      <c r="L65" s="53">
        <f>+'[10]4 CUAUH '!$E39</f>
        <v>12</v>
      </c>
      <c r="M65" s="53">
        <f>+'[11]4 CUAUH '!$E39</f>
        <v>8</v>
      </c>
      <c r="N65" s="53">
        <f>+'[12]4 CUAUH '!$E39</f>
        <v>2</v>
      </c>
      <c r="O65" s="57">
        <f t="shared" si="36"/>
        <v>54</v>
      </c>
    </row>
    <row r="66" spans="1:15" ht="15.75" customHeight="1" x14ac:dyDescent="0.2">
      <c r="A66" s="104" t="s">
        <v>93</v>
      </c>
      <c r="B66" s="105"/>
      <c r="C66" s="53">
        <f>+'[1]4 CUAUH '!$E40</f>
        <v>7</v>
      </c>
      <c r="D66" s="53">
        <f>+'[2]4 CUAUH '!$E40</f>
        <v>4</v>
      </c>
      <c r="E66" s="53">
        <f>+'[3]4 CUAUH '!$E40</f>
        <v>8</v>
      </c>
      <c r="F66" s="53">
        <f>+'[4]4 CUAUH '!$E40</f>
        <v>0</v>
      </c>
      <c r="G66" s="53">
        <f>+'[5]4 CUAUH '!$E40</f>
        <v>5</v>
      </c>
      <c r="H66" s="53">
        <f>+'[6]4 CUAUH '!$E40</f>
        <v>4</v>
      </c>
      <c r="I66" s="53">
        <f>+'[7]4 CUAUH '!$E40</f>
        <v>4</v>
      </c>
      <c r="J66" s="53">
        <f>+'[8]4 CUAUH '!$E40</f>
        <v>2</v>
      </c>
      <c r="K66" s="53">
        <f>+'[9]4 CUAUH '!$E40</f>
        <v>3</v>
      </c>
      <c r="L66" s="53">
        <f>+'[10]4 CUAUH '!$E40</f>
        <v>9</v>
      </c>
      <c r="M66" s="53">
        <f>+'[11]4 CUAUH '!$E40</f>
        <v>3</v>
      </c>
      <c r="N66" s="53">
        <f>+'[12]4 CUAUH '!$E40</f>
        <v>1</v>
      </c>
      <c r="O66" s="57">
        <f t="shared" si="36"/>
        <v>50</v>
      </c>
    </row>
    <row r="67" spans="1:15" ht="15" customHeight="1" x14ac:dyDescent="0.2">
      <c r="A67" s="108" t="s">
        <v>25</v>
      </c>
      <c r="B67" s="109"/>
      <c r="C67" s="54">
        <f>+'[1]4 CUAUH '!$E41</f>
        <v>4</v>
      </c>
      <c r="D67" s="54">
        <f>+'[2]4 CUAUH '!$E41</f>
        <v>1</v>
      </c>
      <c r="E67" s="54">
        <f>+'[3]4 CUAUH '!$E41</f>
        <v>5</v>
      </c>
      <c r="F67" s="54">
        <f>+'[4]4 CUAUH '!$E41</f>
        <v>0</v>
      </c>
      <c r="G67" s="54">
        <f>+'[5]4 CUAUH '!$E41</f>
        <v>3</v>
      </c>
      <c r="H67" s="54">
        <f>+'[6]4 CUAUH '!$E41</f>
        <v>2</v>
      </c>
      <c r="I67" s="54">
        <f>+'[7]4 CUAUH '!$E41</f>
        <v>2</v>
      </c>
      <c r="J67" s="54">
        <f>+'[8]4 CUAUH '!$E41</f>
        <v>1</v>
      </c>
      <c r="K67" s="54">
        <f>+'[9]4 CUAUH '!$E41</f>
        <v>2</v>
      </c>
      <c r="L67" s="54">
        <f>+'[10]4 CUAUH '!$E41</f>
        <v>5</v>
      </c>
      <c r="M67" s="54">
        <f>+'[11]4 CUAUH '!$E41</f>
        <v>2</v>
      </c>
      <c r="N67" s="54">
        <f>+'[12]4 CUAUH '!$E41</f>
        <v>0</v>
      </c>
      <c r="O67" s="57">
        <f t="shared" si="36"/>
        <v>27</v>
      </c>
    </row>
    <row r="68" spans="1:15" ht="15" customHeight="1" x14ac:dyDescent="0.2">
      <c r="A68" s="108" t="s">
        <v>26</v>
      </c>
      <c r="B68" s="109"/>
      <c r="C68" s="54">
        <f>+'[1]4 CUAUH '!$E42</f>
        <v>2</v>
      </c>
      <c r="D68" s="54">
        <f>+'[2]4 CUAUH '!$E42</f>
        <v>2</v>
      </c>
      <c r="E68" s="54">
        <f>+'[3]4 CUAUH '!$E42</f>
        <v>2</v>
      </c>
      <c r="F68" s="54">
        <f>+'[4]4 CUAUH '!$E42</f>
        <v>0</v>
      </c>
      <c r="G68" s="54">
        <f>+'[5]4 CUAUH '!$E42</f>
        <v>0</v>
      </c>
      <c r="H68" s="54">
        <f>+'[6]4 CUAUH '!$E42</f>
        <v>1</v>
      </c>
      <c r="I68" s="54">
        <f>+'[7]4 CUAUH '!$E42</f>
        <v>1</v>
      </c>
      <c r="J68" s="54">
        <f>+'[8]4 CUAUH '!$E42</f>
        <v>1</v>
      </c>
      <c r="K68" s="54">
        <f>+'[9]4 CUAUH '!$E42</f>
        <v>0</v>
      </c>
      <c r="L68" s="54">
        <f>+'[10]4 CUAUH '!$E42</f>
        <v>3</v>
      </c>
      <c r="M68" s="54">
        <f>+'[11]4 CUAUH '!$E42</f>
        <v>0</v>
      </c>
      <c r="N68" s="54">
        <f>+'[12]4 CUAUH '!$E42</f>
        <v>1</v>
      </c>
      <c r="O68" s="57">
        <f t="shared" si="36"/>
        <v>13</v>
      </c>
    </row>
    <row r="69" spans="1:15" ht="15" customHeight="1" x14ac:dyDescent="0.2">
      <c r="A69" s="108" t="s">
        <v>27</v>
      </c>
      <c r="B69" s="109"/>
      <c r="C69" s="54">
        <f>+'[1]4 CUAUH '!$E43</f>
        <v>1</v>
      </c>
      <c r="D69" s="54">
        <f>+'[2]4 CUAUH '!$E43</f>
        <v>1</v>
      </c>
      <c r="E69" s="54">
        <f>+'[3]4 CUAUH '!$E43</f>
        <v>1</v>
      </c>
      <c r="F69" s="54">
        <f>+'[4]4 CUAUH '!$E43</f>
        <v>0</v>
      </c>
      <c r="G69" s="54">
        <f>+'[5]4 CUAUH '!$E43</f>
        <v>2</v>
      </c>
      <c r="H69" s="54">
        <f>+'[6]4 CUAUH '!$E43</f>
        <v>1</v>
      </c>
      <c r="I69" s="54">
        <f>+'[7]4 CUAUH '!$E43</f>
        <v>1</v>
      </c>
      <c r="J69" s="54">
        <f>+'[8]4 CUAUH '!$E43</f>
        <v>0</v>
      </c>
      <c r="K69" s="54">
        <f>+'[9]4 CUAUH '!$E43</f>
        <v>1</v>
      </c>
      <c r="L69" s="54">
        <f>+'[10]4 CUAUH '!$E43</f>
        <v>1</v>
      </c>
      <c r="M69" s="54">
        <f>+'[11]4 CUAUH '!$E43</f>
        <v>1</v>
      </c>
      <c r="N69" s="54">
        <f>+'[12]4 CUAUH '!$E43</f>
        <v>0</v>
      </c>
      <c r="O69" s="57">
        <f t="shared" si="36"/>
        <v>10</v>
      </c>
    </row>
    <row r="70" spans="1:15" ht="15.75" customHeight="1" x14ac:dyDescent="0.2">
      <c r="A70" s="104" t="s">
        <v>94</v>
      </c>
      <c r="B70" s="105"/>
      <c r="C70" s="53">
        <f>+'[1]4 CUAUH '!$E44</f>
        <v>14</v>
      </c>
      <c r="D70" s="53">
        <f>+'[2]4 CUAUH '!$E44</f>
        <v>16</v>
      </c>
      <c r="E70" s="53">
        <f>+'[3]4 CUAUH '!$E44</f>
        <v>14</v>
      </c>
      <c r="F70" s="53">
        <f>+'[4]4 CUAUH '!$E44</f>
        <v>6</v>
      </c>
      <c r="G70" s="53">
        <f>+'[5]4 CUAUH '!$E44</f>
        <v>14</v>
      </c>
      <c r="H70" s="53">
        <f>+'[6]4 CUAUH '!$E44</f>
        <v>12</v>
      </c>
      <c r="I70" s="53">
        <f>+'[7]4 CUAUH '!$E44</f>
        <v>2</v>
      </c>
      <c r="J70" s="53">
        <f>+'[8]4 CUAUH '!$E44</f>
        <v>4</v>
      </c>
      <c r="K70" s="53">
        <f>+'[9]4 CUAUH '!$E44</f>
        <v>4</v>
      </c>
      <c r="L70" s="53">
        <f>+'[10]4 CUAUH '!$E44</f>
        <v>5</v>
      </c>
      <c r="M70" s="53">
        <f>+'[11]4 CUAUH '!$E44</f>
        <v>1</v>
      </c>
      <c r="N70" s="53">
        <f>+'[12]4 CUAUH '!$E44</f>
        <v>2</v>
      </c>
      <c r="O70" s="57">
        <f t="shared" si="36"/>
        <v>94</v>
      </c>
    </row>
    <row r="71" spans="1:15" ht="15.75" customHeight="1" x14ac:dyDescent="0.2">
      <c r="A71" s="104" t="s">
        <v>95</v>
      </c>
      <c r="B71" s="105"/>
      <c r="C71" s="53">
        <f>+'[1]4 CUAUH '!$E45</f>
        <v>1</v>
      </c>
      <c r="D71" s="53">
        <f>+'[2]4 CUAUH '!$E45</f>
        <v>2</v>
      </c>
      <c r="E71" s="53">
        <f>+'[3]4 CUAUH '!$E45</f>
        <v>2</v>
      </c>
      <c r="F71" s="53">
        <f>+'[4]4 CUAUH '!$E45</f>
        <v>1</v>
      </c>
      <c r="G71" s="53">
        <f>+'[5]4 CUAUH '!$E45</f>
        <v>2</v>
      </c>
      <c r="H71" s="53">
        <f>+'[6]4 CUAUH '!$E45</f>
        <v>1</v>
      </c>
      <c r="I71" s="53">
        <f>+'[7]4 CUAUH '!$E45</f>
        <v>0</v>
      </c>
      <c r="J71" s="53">
        <f>+'[8]4 CUAUH '!$E45</f>
        <v>0</v>
      </c>
      <c r="K71" s="53">
        <f>+'[9]4 CUAUH '!$E45</f>
        <v>1</v>
      </c>
      <c r="L71" s="53">
        <f>+'[10]4 CUAUH '!$E45</f>
        <v>3</v>
      </c>
      <c r="M71" s="53">
        <f>+'[11]4 CUAUH '!$E45</f>
        <v>1</v>
      </c>
      <c r="N71" s="53">
        <f>+'[12]4 CUAUH '!$E45</f>
        <v>1</v>
      </c>
      <c r="O71" s="57">
        <f t="shared" si="36"/>
        <v>15</v>
      </c>
    </row>
    <row r="72" spans="1:15" ht="15" customHeight="1" x14ac:dyDescent="0.2">
      <c r="A72" s="108" t="s">
        <v>96</v>
      </c>
      <c r="B72" s="109"/>
      <c r="C72" s="54">
        <f>+'[1]4 CUAUH '!$E46</f>
        <v>1</v>
      </c>
      <c r="D72" s="54">
        <f>+'[2]4 CUAUH '!$E46</f>
        <v>1</v>
      </c>
      <c r="E72" s="54">
        <f>+'[3]4 CUAUH '!$E46</f>
        <v>0</v>
      </c>
      <c r="F72" s="54">
        <f>+'[4]4 CUAUH '!$E46</f>
        <v>1</v>
      </c>
      <c r="G72" s="54">
        <f>+'[5]4 CUAUH '!$E46</f>
        <v>2</v>
      </c>
      <c r="H72" s="54">
        <f>+'[6]4 CUAUH '!$E46</f>
        <v>1</v>
      </c>
      <c r="I72" s="54">
        <f>+'[7]4 CUAUH '!$E46</f>
        <v>0</v>
      </c>
      <c r="J72" s="54">
        <f>+'[8]4 CUAUH '!$E46</f>
        <v>0</v>
      </c>
      <c r="K72" s="54">
        <f>+'[9]4 CUAUH '!$E46</f>
        <v>1</v>
      </c>
      <c r="L72" s="54">
        <f>+'[10]4 CUAUH '!$E46</f>
        <v>2</v>
      </c>
      <c r="M72" s="54">
        <f>+'[11]4 CUAUH '!$E46</f>
        <v>1</v>
      </c>
      <c r="N72" s="54">
        <f>+'[12]4 CUAUH '!$E46</f>
        <v>1</v>
      </c>
      <c r="O72" s="57">
        <f t="shared" si="36"/>
        <v>11</v>
      </c>
    </row>
    <row r="73" spans="1:15" ht="15" customHeight="1" x14ac:dyDescent="0.2">
      <c r="A73" s="108" t="s">
        <v>97</v>
      </c>
      <c r="B73" s="109"/>
      <c r="C73" s="54">
        <f>+'[1]4 CUAUH '!$E47</f>
        <v>0</v>
      </c>
      <c r="D73" s="54">
        <f>+'[2]4 CUAUH '!$E47</f>
        <v>1</v>
      </c>
      <c r="E73" s="54">
        <f>+'[3]4 CUAUH '!$E47</f>
        <v>2</v>
      </c>
      <c r="F73" s="54">
        <f>+'[4]4 CUAUH '!$E47</f>
        <v>0</v>
      </c>
      <c r="G73" s="54">
        <f>+'[5]4 CUAUH '!$E47</f>
        <v>0</v>
      </c>
      <c r="H73" s="54">
        <f>+'[6]4 CUAUH '!$E47</f>
        <v>0</v>
      </c>
      <c r="I73" s="54">
        <f>+'[7]4 CUAUH '!$E47</f>
        <v>0</v>
      </c>
      <c r="J73" s="54">
        <f>+'[8]4 CUAUH '!$E47</f>
        <v>0</v>
      </c>
      <c r="K73" s="54">
        <f>+'[9]4 CUAUH '!$E47</f>
        <v>0</v>
      </c>
      <c r="L73" s="54">
        <f>+'[10]4 CUAUH '!$E47</f>
        <v>1</v>
      </c>
      <c r="M73" s="54">
        <f>+'[11]4 CUAUH '!$E47</f>
        <v>0</v>
      </c>
      <c r="N73" s="54">
        <f>+'[12]4 CUAUH '!$E47</f>
        <v>0</v>
      </c>
      <c r="O73" s="57">
        <f t="shared" si="36"/>
        <v>4</v>
      </c>
    </row>
    <row r="74" spans="1:15" ht="15.75" customHeight="1" x14ac:dyDescent="0.2">
      <c r="A74" s="104" t="s">
        <v>98</v>
      </c>
      <c r="B74" s="105"/>
      <c r="C74" s="53">
        <f>+'[1]4 CUAUH '!$E48</f>
        <v>0</v>
      </c>
      <c r="D74" s="53">
        <f>+'[2]4 CUAUH '!$E48</f>
        <v>0</v>
      </c>
      <c r="E74" s="53">
        <f>+'[3]4 CUAUH '!$E48</f>
        <v>2</v>
      </c>
      <c r="F74" s="53">
        <f>+'[4]4 CUAUH '!$E48</f>
        <v>0</v>
      </c>
      <c r="G74" s="53">
        <f>+'[5]4 CUAUH '!$E48</f>
        <v>0</v>
      </c>
      <c r="H74" s="53">
        <f>+'[6]4 CUAUH '!$E48</f>
        <v>0</v>
      </c>
      <c r="I74" s="53">
        <f>+'[7]4 CUAUH '!$E48</f>
        <v>0</v>
      </c>
      <c r="J74" s="53">
        <f>+'[8]4 CUAUH '!$E48</f>
        <v>0</v>
      </c>
      <c r="K74" s="53">
        <f>+'[9]4 CUAUH '!$E48</f>
        <v>0</v>
      </c>
      <c r="L74" s="53">
        <f>+'[10]4 CUAUH '!$E48</f>
        <v>1</v>
      </c>
      <c r="M74" s="53">
        <f>+'[11]4 CUAUH '!$E48</f>
        <v>0</v>
      </c>
      <c r="N74" s="53">
        <f>+'[12]4 CUAUH '!$E48</f>
        <v>0</v>
      </c>
      <c r="O74" s="57">
        <f t="shared" si="36"/>
        <v>3</v>
      </c>
    </row>
    <row r="75" spans="1:15" ht="15.75" customHeight="1" x14ac:dyDescent="0.2">
      <c r="A75" s="104" t="s">
        <v>99</v>
      </c>
      <c r="B75" s="105"/>
      <c r="C75" s="53">
        <f>+'[1]4 CUAUH '!$E49</f>
        <v>2</v>
      </c>
      <c r="D75" s="53">
        <f>+'[2]4 CUAUH '!$E49</f>
        <v>2</v>
      </c>
      <c r="E75" s="53">
        <f>+'[3]4 CUAUH '!$E49</f>
        <v>2</v>
      </c>
      <c r="F75" s="53">
        <f>+'[4]4 CUAUH '!$E49</f>
        <v>0</v>
      </c>
      <c r="G75" s="53">
        <f>+'[5]4 CUAUH '!$E49</f>
        <v>2</v>
      </c>
      <c r="H75" s="53">
        <f>+'[6]4 CUAUH '!$E49</f>
        <v>5</v>
      </c>
      <c r="I75" s="53">
        <f>+'[7]4 CUAUH '!$E49</f>
        <v>0</v>
      </c>
      <c r="J75" s="53">
        <f>+'[8]4 CUAUH '!$E49</f>
        <v>1</v>
      </c>
      <c r="K75" s="53">
        <f>+'[9]4 CUAUH '!$E49</f>
        <v>6</v>
      </c>
      <c r="L75" s="53">
        <f>+'[10]4 CUAUH '!$E49</f>
        <v>12</v>
      </c>
      <c r="M75" s="53">
        <f>+'[11]4 CUAUH '!$E49</f>
        <v>3</v>
      </c>
      <c r="N75" s="53">
        <f>+'[12]4 CUAUH '!$E49</f>
        <v>1</v>
      </c>
      <c r="O75" s="57">
        <f t="shared" si="36"/>
        <v>36</v>
      </c>
    </row>
    <row r="76" spans="1:15" ht="15.75" customHeight="1" x14ac:dyDescent="0.2">
      <c r="A76" s="104" t="s">
        <v>100</v>
      </c>
      <c r="B76" s="105"/>
      <c r="C76" s="53">
        <f>+'[1]4 CUAUH '!$E50</f>
        <v>100</v>
      </c>
      <c r="D76" s="53">
        <f>+'[2]4 CUAUH '!$E50</f>
        <v>170</v>
      </c>
      <c r="E76" s="53">
        <f>+'[3]4 CUAUH '!$E50</f>
        <v>200</v>
      </c>
      <c r="F76" s="53">
        <f>+'[4]4 CUAUH '!$E50</f>
        <v>146</v>
      </c>
      <c r="G76" s="53">
        <f>+'[5]4 CUAUH '!$E50</f>
        <v>175</v>
      </c>
      <c r="H76" s="53">
        <f>+'[6]4 CUAUH '!$E50</f>
        <v>175</v>
      </c>
      <c r="I76" s="53">
        <f>+'[7]4 CUAUH '!$E50</f>
        <v>78</v>
      </c>
      <c r="J76" s="53">
        <f>+'[8]4 CUAUH '!$E50</f>
        <v>247</v>
      </c>
      <c r="K76" s="53">
        <f>+'[9]4 CUAUH '!$E50</f>
        <v>112</v>
      </c>
      <c r="L76" s="53">
        <f>+'[10]4 CUAUH '!$E50</f>
        <v>191</v>
      </c>
      <c r="M76" s="53">
        <f>+'[11]4 CUAUH '!$E50</f>
        <v>266</v>
      </c>
      <c r="N76" s="53">
        <f>+'[12]4 CUAUH '!$E50</f>
        <v>90</v>
      </c>
      <c r="O76" s="57">
        <f t="shared" si="36"/>
        <v>1950</v>
      </c>
    </row>
    <row r="77" spans="1:15" ht="31.5" customHeight="1" thickBot="1" x14ac:dyDescent="0.25">
      <c r="A77" s="110" t="s">
        <v>101</v>
      </c>
      <c r="B77" s="111"/>
      <c r="C77" s="59">
        <f>+'[1]4 CUAUH '!$E51</f>
        <v>0</v>
      </c>
      <c r="D77" s="59">
        <f>+'[2]4 CUAUH '!$E51</f>
        <v>0</v>
      </c>
      <c r="E77" s="59">
        <f>+'[3]4 CUAUH '!$E51</f>
        <v>0</v>
      </c>
      <c r="F77" s="59">
        <f>+'[4]4 CUAUH '!$E51</f>
        <v>0</v>
      </c>
      <c r="G77" s="59">
        <f>+'[5]4 CUAUH '!$E51</f>
        <v>0</v>
      </c>
      <c r="H77" s="59">
        <f>+'[6]4 CUAUH '!$E51</f>
        <v>0</v>
      </c>
      <c r="I77" s="59">
        <f>+'[7]4 CUAUH '!$E51</f>
        <v>0</v>
      </c>
      <c r="J77" s="59">
        <f>+'[8]4 CUAUH '!$E51</f>
        <v>0</v>
      </c>
      <c r="K77" s="59">
        <f>+'[9]4 CUAUH '!$E51</f>
        <v>0</v>
      </c>
      <c r="L77" s="59">
        <f>+'[10]4 CUAUH '!$E51</f>
        <v>0</v>
      </c>
      <c r="M77" s="59">
        <f>+'[11]4 CUAUH '!$E51</f>
        <v>0</v>
      </c>
      <c r="N77" s="59">
        <f>+'[12]4 CUAUH '!$E51</f>
        <v>291</v>
      </c>
      <c r="O77" s="60">
        <f t="shared" si="36"/>
        <v>291</v>
      </c>
    </row>
    <row r="78" spans="1:15" ht="14.2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4.2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thickBo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27.75" customHeight="1" x14ac:dyDescent="0.2">
      <c r="A81" s="106" t="s">
        <v>50</v>
      </c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79"/>
    </row>
    <row r="82" spans="1:15" ht="18" customHeight="1" x14ac:dyDescent="0.2">
      <c r="A82" s="115" t="s">
        <v>56</v>
      </c>
      <c r="B82" s="116"/>
      <c r="C82" s="66" t="s">
        <v>57</v>
      </c>
      <c r="D82" s="66" t="s">
        <v>58</v>
      </c>
      <c r="E82" s="66" t="s">
        <v>59</v>
      </c>
      <c r="F82" s="66" t="s">
        <v>60</v>
      </c>
      <c r="G82" s="66" t="s">
        <v>61</v>
      </c>
      <c r="H82" s="66" t="s">
        <v>62</v>
      </c>
      <c r="I82" s="66" t="s">
        <v>63</v>
      </c>
      <c r="J82" s="66" t="s">
        <v>64</v>
      </c>
      <c r="K82" s="66" t="s">
        <v>65</v>
      </c>
      <c r="L82" s="66" t="s">
        <v>66</v>
      </c>
      <c r="M82" s="66" t="s">
        <v>67</v>
      </c>
      <c r="N82" s="66" t="s">
        <v>68</v>
      </c>
      <c r="O82" s="68" t="s">
        <v>69</v>
      </c>
    </row>
    <row r="83" spans="1:15" ht="15.75" customHeight="1" x14ac:dyDescent="0.2">
      <c r="A83" s="104" t="s">
        <v>70</v>
      </c>
      <c r="B83" s="105"/>
      <c r="C83" s="16">
        <f>+'[1]4 CUAUH '!$F6</f>
        <v>6</v>
      </c>
      <c r="D83" s="16">
        <f>+'[2]4 CUAUH '!$F6</f>
        <v>0</v>
      </c>
      <c r="E83" s="16">
        <f>+'[3]4 CUAUH '!$F6</f>
        <v>0</v>
      </c>
      <c r="F83" s="16">
        <f>+'[4]4 CUAUH '!$F6</f>
        <v>0</v>
      </c>
      <c r="G83" s="16">
        <f>+'[5]4 CUAUH '!$F6</f>
        <v>0</v>
      </c>
      <c r="H83" s="16">
        <f>+'[6]4 CUAUH '!$F6</f>
        <v>0</v>
      </c>
      <c r="I83" s="16">
        <f>+'[7]4 CUAUH '!$F6</f>
        <v>0</v>
      </c>
      <c r="J83" s="16">
        <f>+'[8]4 CUAUH '!$F6</f>
        <v>0</v>
      </c>
      <c r="K83" s="16">
        <f>+'[9]4 CUAUH '!$F6</f>
        <v>0</v>
      </c>
      <c r="L83" s="16">
        <f>+'[10]4 CUAUH '!$F6</f>
        <v>0</v>
      </c>
      <c r="M83" s="16">
        <f>+'[11]4 CUAUH '!$F6</f>
        <v>0</v>
      </c>
      <c r="N83" s="16">
        <f>+'[12]4 CUAUH '!$F6</f>
        <v>0</v>
      </c>
      <c r="O83" s="57">
        <f>SUM(C83:N83)</f>
        <v>6</v>
      </c>
    </row>
    <row r="84" spans="1:15" ht="15.75" customHeight="1" x14ac:dyDescent="0.2">
      <c r="A84" s="104" t="s">
        <v>71</v>
      </c>
      <c r="B84" s="105"/>
      <c r="C84" s="16">
        <f>+'[1]4 CUAUH '!$F9</f>
        <v>4</v>
      </c>
      <c r="D84" s="16">
        <f>+'[2]4 CUAUH '!$F9</f>
        <v>0</v>
      </c>
      <c r="E84" s="16">
        <f>+'[3]4 CUAUH '!$F9</f>
        <v>0</v>
      </c>
      <c r="F84" s="16">
        <f>+'[4]4 CUAUH '!$F9</f>
        <v>0</v>
      </c>
      <c r="G84" s="16">
        <f>+'[5]4 CUAUH '!$F9</f>
        <v>0</v>
      </c>
      <c r="H84" s="16">
        <f>+'[6]4 CUAUH '!$F9</f>
        <v>0</v>
      </c>
      <c r="I84" s="16">
        <f>+'[7]4 CUAUH '!$F9</f>
        <v>0</v>
      </c>
      <c r="J84" s="16">
        <f>+'[8]4 CUAUH '!$F9</f>
        <v>0</v>
      </c>
      <c r="K84" s="16">
        <f>+'[9]4 CUAUH '!$F9</f>
        <v>0</v>
      </c>
      <c r="L84" s="16">
        <f>+'[10]4 CUAUH '!$F9</f>
        <v>0</v>
      </c>
      <c r="M84" s="16">
        <f>+'[11]4 CUAUH '!$F9</f>
        <v>0</v>
      </c>
      <c r="N84" s="16">
        <f>+'[12]4 CUAUH '!$F9</f>
        <v>0</v>
      </c>
      <c r="O84" s="57">
        <f t="shared" ref="O84:O117" si="37">SUM(C84:N84)</f>
        <v>4</v>
      </c>
    </row>
    <row r="85" spans="1:15" ht="15.75" customHeight="1" x14ac:dyDescent="0.2">
      <c r="A85" s="104" t="s">
        <v>76</v>
      </c>
      <c r="B85" s="105"/>
      <c r="C85" s="16">
        <f>+'[1]4 CUAUH '!$F19</f>
        <v>26</v>
      </c>
      <c r="D85" s="16">
        <f>+'[2]4 CUAUH '!$F19</f>
        <v>19</v>
      </c>
      <c r="E85" s="16">
        <f>+'[3]4 CUAUH '!$F19</f>
        <v>8</v>
      </c>
      <c r="F85" s="16">
        <f>+'[4]4 CUAUH '!$F19</f>
        <v>0</v>
      </c>
      <c r="G85" s="16">
        <f>+'[5]4 CUAUH '!$F19</f>
        <v>0</v>
      </c>
      <c r="H85" s="16">
        <f>+'[6]4 CUAUH '!$F19</f>
        <v>0</v>
      </c>
      <c r="I85" s="16">
        <f>+'[7]4 CUAUH '!$F19</f>
        <v>0</v>
      </c>
      <c r="J85" s="16">
        <f>+'[8]4 CUAUH '!$F19</f>
        <v>0</v>
      </c>
      <c r="K85" s="16">
        <f>+'[9]4 CUAUH '!$F19</f>
        <v>0</v>
      </c>
      <c r="L85" s="16">
        <f>+'[10]4 CUAUH '!$F19</f>
        <v>0</v>
      </c>
      <c r="M85" s="16">
        <f>+'[11]4 CUAUH '!$F19</f>
        <v>0</v>
      </c>
      <c r="N85" s="16">
        <f>+'[12]4 CUAUH '!$F19</f>
        <v>0</v>
      </c>
      <c r="O85" s="57">
        <f t="shared" si="37"/>
        <v>53</v>
      </c>
    </row>
    <row r="86" spans="1:15" ht="15.75" customHeight="1" x14ac:dyDescent="0.2">
      <c r="A86" s="104" t="s">
        <v>72</v>
      </c>
      <c r="B86" s="105"/>
      <c r="C86" s="53">
        <f>+'[1]4 CUAUH '!$F20</f>
        <v>3</v>
      </c>
      <c r="D86" s="53">
        <f>+'[2]4 CUAUH '!$F20</f>
        <v>0</v>
      </c>
      <c r="E86" s="53">
        <f>+'[3]4 CUAUH '!$F20</f>
        <v>0</v>
      </c>
      <c r="F86" s="53">
        <f>+'[4]4 CUAUH '!$F20</f>
        <v>0</v>
      </c>
      <c r="G86" s="53">
        <f>+'[5]4 CUAUH '!$F20</f>
        <v>0</v>
      </c>
      <c r="H86" s="53">
        <f>+'[6]4 CUAUH '!$F20</f>
        <v>1</v>
      </c>
      <c r="I86" s="53">
        <f>+'[7]4 CUAUH '!$F20</f>
        <v>0</v>
      </c>
      <c r="J86" s="53">
        <f>+'[8]4 CUAUH '!$F20</f>
        <v>0</v>
      </c>
      <c r="K86" s="53">
        <f>+'[9]4 CUAUH '!$F20</f>
        <v>0</v>
      </c>
      <c r="L86" s="53">
        <f>+'[10]4 CUAUH '!$F20</f>
        <v>0</v>
      </c>
      <c r="M86" s="53">
        <f>+'[11]4 CUAUH '!$F20</f>
        <v>0</v>
      </c>
      <c r="N86" s="53">
        <f>+'[12]4 CUAUH '!$F20</f>
        <v>0</v>
      </c>
      <c r="O86" s="57">
        <f t="shared" si="37"/>
        <v>4</v>
      </c>
    </row>
    <row r="87" spans="1:15" ht="15.75" customHeight="1" x14ac:dyDescent="0.2">
      <c r="A87" s="104" t="s">
        <v>77</v>
      </c>
      <c r="B87" s="105"/>
      <c r="C87" s="53">
        <f>+'[1]4 CUAUH '!$F21</f>
        <v>0</v>
      </c>
      <c r="D87" s="53">
        <f>+'[2]4 CUAUH '!$F21</f>
        <v>0</v>
      </c>
      <c r="E87" s="53">
        <f>+'[3]4 CUAUH '!$F21</f>
        <v>0</v>
      </c>
      <c r="F87" s="53">
        <f>+'[4]4 CUAUH '!$F21</f>
        <v>0</v>
      </c>
      <c r="G87" s="53">
        <f>+'[5]4 CUAUH '!$F21</f>
        <v>0</v>
      </c>
      <c r="H87" s="53">
        <f>+'[6]4 CUAUH '!$F21</f>
        <v>0</v>
      </c>
      <c r="I87" s="53">
        <f>+'[7]4 CUAUH '!$F21</f>
        <v>0</v>
      </c>
      <c r="J87" s="53">
        <f>+'[8]4 CUAUH '!$F21</f>
        <v>0</v>
      </c>
      <c r="K87" s="53">
        <f>+'[9]4 CUAUH '!$F21</f>
        <v>0</v>
      </c>
      <c r="L87" s="53">
        <f>+'[10]4 CUAUH '!$F21</f>
        <v>0</v>
      </c>
      <c r="M87" s="53">
        <f>+'[11]4 CUAUH '!$F21</f>
        <v>0</v>
      </c>
      <c r="N87" s="53">
        <f>+'[12]4 CUAUH '!$F21</f>
        <v>0</v>
      </c>
      <c r="O87" s="57">
        <f t="shared" si="37"/>
        <v>0</v>
      </c>
    </row>
    <row r="88" spans="1:15" ht="15.75" customHeight="1" x14ac:dyDescent="0.2">
      <c r="A88" s="104" t="s">
        <v>73</v>
      </c>
      <c r="B88" s="105"/>
      <c r="C88" s="53">
        <f>+'[1]4 CUAUH '!$F22</f>
        <v>0</v>
      </c>
      <c r="D88" s="53">
        <f>+'[2]4 CUAUH '!$F22</f>
        <v>0</v>
      </c>
      <c r="E88" s="53">
        <f>+'[3]4 CUAUH '!$F22</f>
        <v>0</v>
      </c>
      <c r="F88" s="53">
        <f>+'[4]4 CUAUH '!$F22</f>
        <v>0</v>
      </c>
      <c r="G88" s="53">
        <f>+'[5]4 CUAUH '!$F22</f>
        <v>0</v>
      </c>
      <c r="H88" s="53">
        <f>+'[6]4 CUAUH '!$F22</f>
        <v>0</v>
      </c>
      <c r="I88" s="53">
        <f>+'[7]4 CUAUH '!$F22</f>
        <v>0</v>
      </c>
      <c r="J88" s="53">
        <f>+'[8]4 CUAUH '!$F22</f>
        <v>0</v>
      </c>
      <c r="K88" s="53">
        <f>+'[9]4 CUAUH '!$F22</f>
        <v>0</v>
      </c>
      <c r="L88" s="53">
        <f>+'[10]4 CUAUH '!$F22</f>
        <v>0</v>
      </c>
      <c r="M88" s="53">
        <f>+'[11]4 CUAUH '!$F22</f>
        <v>0</v>
      </c>
      <c r="N88" s="53">
        <f>+'[12]4 CUAUH '!$F22</f>
        <v>0</v>
      </c>
      <c r="O88" s="57">
        <f t="shared" si="37"/>
        <v>0</v>
      </c>
    </row>
    <row r="89" spans="1:15" ht="15.75" customHeight="1" x14ac:dyDescent="0.2">
      <c r="A89" s="104" t="s">
        <v>74</v>
      </c>
      <c r="B89" s="105"/>
      <c r="C89" s="53">
        <f>+'[1]4 CUAUH '!$F23</f>
        <v>0</v>
      </c>
      <c r="D89" s="53">
        <f>+'[2]4 CUAUH '!$F23</f>
        <v>0</v>
      </c>
      <c r="E89" s="53">
        <f>+'[3]4 CUAUH '!$F23</f>
        <v>0</v>
      </c>
      <c r="F89" s="53">
        <f>+'[4]4 CUAUH '!$F23</f>
        <v>0</v>
      </c>
      <c r="G89" s="53">
        <f>+'[5]4 CUAUH '!$F23</f>
        <v>0</v>
      </c>
      <c r="H89" s="53">
        <f>+'[6]4 CUAUH '!$F23</f>
        <v>0</v>
      </c>
      <c r="I89" s="53">
        <f>+'[7]4 CUAUH '!$F23</f>
        <v>0</v>
      </c>
      <c r="J89" s="53">
        <f>+'[8]4 CUAUH '!$F23</f>
        <v>0</v>
      </c>
      <c r="K89" s="53">
        <f>+'[9]4 CUAUH '!$F23</f>
        <v>0</v>
      </c>
      <c r="L89" s="53">
        <f>+'[10]4 CUAUH '!$F23</f>
        <v>0</v>
      </c>
      <c r="M89" s="53">
        <f>+'[11]4 CUAUH '!$F23</f>
        <v>0</v>
      </c>
      <c r="N89" s="53">
        <f>+'[12]4 CUAUH '!$F23</f>
        <v>0</v>
      </c>
      <c r="O89" s="57">
        <f t="shared" si="37"/>
        <v>0</v>
      </c>
    </row>
    <row r="90" spans="1:15" ht="15.75" customHeight="1" x14ac:dyDescent="0.2">
      <c r="A90" s="104" t="s">
        <v>75</v>
      </c>
      <c r="B90" s="105"/>
      <c r="C90" s="53">
        <f>+'[1]4 CUAUH '!$F24</f>
        <v>0</v>
      </c>
      <c r="D90" s="53">
        <f>+'[2]4 CUAUH '!$F24</f>
        <v>0</v>
      </c>
      <c r="E90" s="53">
        <f>+'[3]4 CUAUH '!$F24</f>
        <v>0</v>
      </c>
      <c r="F90" s="53">
        <f>+'[4]4 CUAUH '!$F24</f>
        <v>0</v>
      </c>
      <c r="G90" s="53">
        <f>+'[5]4 CUAUH '!$F24</f>
        <v>0</v>
      </c>
      <c r="H90" s="53">
        <f>+'[6]4 CUAUH '!$F24</f>
        <v>1</v>
      </c>
      <c r="I90" s="53">
        <f>+'[7]4 CUAUH '!$F24</f>
        <v>0</v>
      </c>
      <c r="J90" s="53">
        <f>+'[8]4 CUAUH '!$F24</f>
        <v>0</v>
      </c>
      <c r="K90" s="53">
        <f>+'[9]4 CUAUH '!$F24</f>
        <v>1</v>
      </c>
      <c r="L90" s="53">
        <f>+'[10]4 CUAUH '!$F24</f>
        <v>0</v>
      </c>
      <c r="M90" s="53">
        <f>+'[11]4 CUAUH '!$F24</f>
        <v>0</v>
      </c>
      <c r="N90" s="53">
        <f>+'[12]4 CUAUH '!$F24</f>
        <v>0</v>
      </c>
      <c r="O90" s="57">
        <f t="shared" si="37"/>
        <v>2</v>
      </c>
    </row>
    <row r="91" spans="1:15" ht="15.75" customHeight="1" x14ac:dyDescent="0.2">
      <c r="A91" s="104" t="s">
        <v>78</v>
      </c>
      <c r="B91" s="105"/>
      <c r="C91" s="53">
        <f>+'[1]4 CUAUH '!$F25</f>
        <v>15</v>
      </c>
      <c r="D91" s="53">
        <f>+'[2]4 CUAUH '!$F25</f>
        <v>0</v>
      </c>
      <c r="E91" s="53">
        <f>+'[3]4 CUAUH '!$F25</f>
        <v>0</v>
      </c>
      <c r="F91" s="53">
        <f>+'[4]4 CUAUH '!$F25</f>
        <v>7</v>
      </c>
      <c r="G91" s="53">
        <f>+'[5]4 CUAUH '!$F25</f>
        <v>9</v>
      </c>
      <c r="H91" s="53">
        <f>+'[6]4 CUAUH '!$F25</f>
        <v>3</v>
      </c>
      <c r="I91" s="53">
        <f>+'[7]4 CUAUH '!$F25</f>
        <v>0</v>
      </c>
      <c r="J91" s="53">
        <f>+'[8]4 CUAUH '!$F25</f>
        <v>2</v>
      </c>
      <c r="K91" s="53">
        <f>+'[9]4 CUAUH '!$F25</f>
        <v>1</v>
      </c>
      <c r="L91" s="53">
        <f>+'[10]4 CUAUH '!$F25</f>
        <v>0</v>
      </c>
      <c r="M91" s="53">
        <f>+'[11]4 CUAUH '!$F25</f>
        <v>2</v>
      </c>
      <c r="N91" s="53">
        <f>+'[12]4 CUAUH '!$F25</f>
        <v>3</v>
      </c>
      <c r="O91" s="57">
        <f t="shared" si="37"/>
        <v>42</v>
      </c>
    </row>
    <row r="92" spans="1:15" ht="15.75" customHeight="1" x14ac:dyDescent="0.2">
      <c r="A92" s="104" t="s">
        <v>79</v>
      </c>
      <c r="B92" s="105"/>
      <c r="C92" s="53">
        <f>+'[1]4 CUAUH '!$F26</f>
        <v>0</v>
      </c>
      <c r="D92" s="53">
        <f>+'[2]4 CUAUH '!$F26</f>
        <v>0</v>
      </c>
      <c r="E92" s="53">
        <f>+'[3]4 CUAUH '!$F26</f>
        <v>0</v>
      </c>
      <c r="F92" s="53">
        <f>+'[4]4 CUAUH '!$F26</f>
        <v>0</v>
      </c>
      <c r="G92" s="53">
        <f>+'[5]4 CUAUH '!$F26</f>
        <v>0</v>
      </c>
      <c r="H92" s="53">
        <f>+'[6]4 CUAUH '!$F26</f>
        <v>0</v>
      </c>
      <c r="I92" s="53">
        <f>+'[7]4 CUAUH '!$F26</f>
        <v>0</v>
      </c>
      <c r="J92" s="53">
        <f>+'[8]4 CUAUH '!$F26</f>
        <v>2</v>
      </c>
      <c r="K92" s="53">
        <f>+'[9]4 CUAUH '!$F26</f>
        <v>0</v>
      </c>
      <c r="L92" s="53">
        <f>+'[10]4 CUAUH '!$F26</f>
        <v>0</v>
      </c>
      <c r="M92" s="53">
        <f>+'[11]4 CUAUH '!$F26</f>
        <v>0</v>
      </c>
      <c r="N92" s="53">
        <f>+'[12]4 CUAUH '!$F26</f>
        <v>0</v>
      </c>
      <c r="O92" s="57">
        <f t="shared" si="37"/>
        <v>2</v>
      </c>
    </row>
    <row r="93" spans="1:15" ht="15.75" customHeight="1" x14ac:dyDescent="0.2">
      <c r="A93" s="104" t="s">
        <v>80</v>
      </c>
      <c r="B93" s="105"/>
      <c r="C93" s="53">
        <f>+'[1]4 CUAUH '!$F27</f>
        <v>2</v>
      </c>
      <c r="D93" s="53">
        <f>+'[2]4 CUAUH '!$F27</f>
        <v>2</v>
      </c>
      <c r="E93" s="53">
        <f>+'[3]4 CUAUH '!$F27</f>
        <v>2</v>
      </c>
      <c r="F93" s="53">
        <f>+'[4]4 CUAUH '!$F27</f>
        <v>0</v>
      </c>
      <c r="G93" s="53">
        <f>+'[5]4 CUAUH '!$F27</f>
        <v>6</v>
      </c>
      <c r="H93" s="53">
        <f>+'[6]4 CUAUH '!$F27</f>
        <v>0</v>
      </c>
      <c r="I93" s="53">
        <f>+'[7]4 CUAUH '!$F27</f>
        <v>0</v>
      </c>
      <c r="J93" s="53">
        <f>+'[8]4 CUAUH '!$F27</f>
        <v>0</v>
      </c>
      <c r="K93" s="53">
        <f>+'[9]4 CUAUH '!$F27</f>
        <v>0</v>
      </c>
      <c r="L93" s="53">
        <f>+'[10]4 CUAUH '!$F27</f>
        <v>0</v>
      </c>
      <c r="M93" s="53">
        <f>+'[11]4 CUAUH '!$F27</f>
        <v>0</v>
      </c>
      <c r="N93" s="53">
        <f>+'[12]4 CUAUH '!$F27</f>
        <v>0</v>
      </c>
      <c r="O93" s="57">
        <f t="shared" si="37"/>
        <v>12</v>
      </c>
    </row>
    <row r="94" spans="1:15" ht="15.75" customHeight="1" x14ac:dyDescent="0.2">
      <c r="A94" s="104" t="s">
        <v>81</v>
      </c>
      <c r="B94" s="105"/>
      <c r="C94" s="53">
        <f>+'[1]4 CUAUH '!$F28</f>
        <v>307</v>
      </c>
      <c r="D94" s="53">
        <f>+'[2]4 CUAUH '!$F28</f>
        <v>454</v>
      </c>
      <c r="E94" s="53">
        <f>+'[3]4 CUAUH '!$F28</f>
        <v>401</v>
      </c>
      <c r="F94" s="53">
        <f>+'[4]4 CUAUH '!$F28</f>
        <v>304</v>
      </c>
      <c r="G94" s="53">
        <f>+'[5]4 CUAUH '!$F28</f>
        <v>251</v>
      </c>
      <c r="H94" s="53">
        <f>+'[6]4 CUAUH '!$F28</f>
        <v>126</v>
      </c>
      <c r="I94" s="53">
        <f>+'[7]4 CUAUH '!$F28</f>
        <v>83</v>
      </c>
      <c r="J94" s="53">
        <f>+'[8]4 CUAUH '!$F28</f>
        <v>42</v>
      </c>
      <c r="K94" s="53">
        <f>+'[9]4 CUAUH '!$F28</f>
        <v>16</v>
      </c>
      <c r="L94" s="53">
        <f>+'[10]4 CUAUH '!$F28</f>
        <v>57</v>
      </c>
      <c r="M94" s="53">
        <f>+'[11]4 CUAUH '!$F28</f>
        <v>40</v>
      </c>
      <c r="N94" s="53">
        <f>+'[12]4 CUAUH '!$F28</f>
        <v>17</v>
      </c>
      <c r="O94" s="57">
        <f t="shared" si="37"/>
        <v>2098</v>
      </c>
    </row>
    <row r="95" spans="1:15" ht="15.75" customHeight="1" x14ac:dyDescent="0.2">
      <c r="A95" s="104" t="s">
        <v>82</v>
      </c>
      <c r="B95" s="105"/>
      <c r="C95" s="53">
        <f>+'[1]4 CUAUH '!$F29</f>
        <v>4</v>
      </c>
      <c r="D95" s="53">
        <f>+'[2]4 CUAUH '!$F29</f>
        <v>8</v>
      </c>
      <c r="E95" s="53">
        <f>+'[3]4 CUAUH '!$F29</f>
        <v>9</v>
      </c>
      <c r="F95" s="53">
        <f>+'[4]4 CUAUH '!$F29</f>
        <v>4</v>
      </c>
      <c r="G95" s="53">
        <f>+'[5]4 CUAUH '!$F29</f>
        <v>7</v>
      </c>
      <c r="H95" s="53">
        <f>+'[6]4 CUAUH '!$F29</f>
        <v>8</v>
      </c>
      <c r="I95" s="53">
        <f>+'[7]4 CUAUH '!$F29</f>
        <v>3</v>
      </c>
      <c r="J95" s="53">
        <f>+'[8]4 CUAUH '!$F29</f>
        <v>7</v>
      </c>
      <c r="K95" s="53">
        <f>+'[9]4 CUAUH '!$F29</f>
        <v>3</v>
      </c>
      <c r="L95" s="53">
        <f>+'[10]4 CUAUH '!$F29</f>
        <v>10</v>
      </c>
      <c r="M95" s="53">
        <f>+'[11]4 CUAUH '!$F29</f>
        <v>3</v>
      </c>
      <c r="N95" s="53">
        <f>+'[12]4 CUAUH '!$F29</f>
        <v>7</v>
      </c>
      <c r="O95" s="57">
        <f t="shared" si="37"/>
        <v>73</v>
      </c>
    </row>
    <row r="96" spans="1:15" ht="15.75" customHeight="1" x14ac:dyDescent="0.2">
      <c r="A96" s="104" t="s">
        <v>83</v>
      </c>
      <c r="B96" s="105"/>
      <c r="C96" s="54">
        <f>+'[1]4 CUAUH '!$F30</f>
        <v>3</v>
      </c>
      <c r="D96" s="54">
        <f>+'[2]4 CUAUH '!$F30</f>
        <v>6</v>
      </c>
      <c r="E96" s="54">
        <f>+'[3]4 CUAUH '!$F30</f>
        <v>8</v>
      </c>
      <c r="F96" s="54">
        <f>+'[4]4 CUAUH '!$F30</f>
        <v>2</v>
      </c>
      <c r="G96" s="54">
        <f>+'[5]4 CUAUH '!$F30</f>
        <v>8</v>
      </c>
      <c r="H96" s="54">
        <f>+'[6]4 CUAUH '!$F30</f>
        <v>5</v>
      </c>
      <c r="I96" s="54">
        <f>+'[7]4 CUAUH '!$F30</f>
        <v>3</v>
      </c>
      <c r="J96" s="54">
        <f>+'[8]4 CUAUH '!$F30</f>
        <v>7</v>
      </c>
      <c r="K96" s="54">
        <f>+'[9]4 CUAUH '!$F30</f>
        <v>6</v>
      </c>
      <c r="L96" s="54">
        <f>+'[10]4 CUAUH '!$F30</f>
        <v>1</v>
      </c>
      <c r="M96" s="54">
        <f>+'[11]4 CUAUH '!$F30</f>
        <v>2</v>
      </c>
      <c r="N96" s="54">
        <f>+'[12]4 CUAUH '!$F30</f>
        <v>3</v>
      </c>
      <c r="O96" s="57">
        <f t="shared" si="37"/>
        <v>54</v>
      </c>
    </row>
    <row r="97" spans="1:15" ht="15" customHeight="1" x14ac:dyDescent="0.2">
      <c r="A97" s="108" t="s">
        <v>84</v>
      </c>
      <c r="B97" s="109"/>
      <c r="C97" s="54">
        <f>+'[1]4 CUAUH '!$F31</f>
        <v>3</v>
      </c>
      <c r="D97" s="54">
        <f>+'[2]4 CUAUH '!$F31</f>
        <v>5</v>
      </c>
      <c r="E97" s="54">
        <f>+'[3]4 CUAUH '!$F31</f>
        <v>8</v>
      </c>
      <c r="F97" s="54">
        <f>+'[4]4 CUAUH '!$F31</f>
        <v>2</v>
      </c>
      <c r="G97" s="54">
        <f>+'[5]4 CUAUH '!$F31</f>
        <v>8</v>
      </c>
      <c r="H97" s="54">
        <f>+'[6]4 CUAUH '!$F31</f>
        <v>5</v>
      </c>
      <c r="I97" s="54">
        <f>+'[7]4 CUAUH '!$F31</f>
        <v>3</v>
      </c>
      <c r="J97" s="54">
        <f>+'[8]4 CUAUH '!$F31</f>
        <v>7</v>
      </c>
      <c r="K97" s="54">
        <f>+'[9]4 CUAUH '!$F31</f>
        <v>5</v>
      </c>
      <c r="L97" s="54">
        <f>+'[10]4 CUAUH '!$F31</f>
        <v>0</v>
      </c>
      <c r="M97" s="54">
        <f>+'[11]4 CUAUH '!$F31</f>
        <v>2</v>
      </c>
      <c r="N97" s="54">
        <f>+'[12]4 CUAUH '!$F31</f>
        <v>3</v>
      </c>
      <c r="O97" s="57">
        <f t="shared" si="37"/>
        <v>51</v>
      </c>
    </row>
    <row r="98" spans="1:15" ht="15" customHeight="1" x14ac:dyDescent="0.2">
      <c r="A98" s="108" t="s">
        <v>85</v>
      </c>
      <c r="B98" s="109"/>
      <c r="C98" s="54">
        <f>+'[1]4 CUAUH '!$F32</f>
        <v>0</v>
      </c>
      <c r="D98" s="54">
        <f>+'[2]4 CUAUH '!$F32</f>
        <v>1</v>
      </c>
      <c r="E98" s="54">
        <f>+'[3]4 CUAUH '!$F32</f>
        <v>0</v>
      </c>
      <c r="F98" s="54">
        <f>+'[4]4 CUAUH '!$F32</f>
        <v>0</v>
      </c>
      <c r="G98" s="54">
        <f>+'[5]4 CUAUH '!$F32</f>
        <v>0</v>
      </c>
      <c r="H98" s="54">
        <f>+'[6]4 CUAUH '!$F32</f>
        <v>0</v>
      </c>
      <c r="I98" s="54">
        <f>+'[7]4 CUAUH '!$F32</f>
        <v>0</v>
      </c>
      <c r="J98" s="54">
        <f>+'[8]4 CUAUH '!$F32</f>
        <v>0</v>
      </c>
      <c r="K98" s="54">
        <f>+'[9]4 CUAUH '!$F32</f>
        <v>1</v>
      </c>
      <c r="L98" s="54">
        <f>+'[10]4 CUAUH '!$F32</f>
        <v>1</v>
      </c>
      <c r="M98" s="54">
        <f>+'[11]4 CUAUH '!$F32</f>
        <v>0</v>
      </c>
      <c r="N98" s="54">
        <f>+'[12]4 CUAUH '!$F32</f>
        <v>0</v>
      </c>
      <c r="O98" s="57">
        <f t="shared" si="37"/>
        <v>3</v>
      </c>
    </row>
    <row r="99" spans="1:15" ht="15.75" customHeight="1" x14ac:dyDescent="0.2">
      <c r="A99" s="104" t="s">
        <v>86</v>
      </c>
      <c r="B99" s="105"/>
      <c r="C99" s="53">
        <f>+'[1]4 CUAUH '!$F33</f>
        <v>26</v>
      </c>
      <c r="D99" s="53">
        <f>+'[2]4 CUAUH '!$F33</f>
        <v>19</v>
      </c>
      <c r="E99" s="53">
        <f>+'[3]4 CUAUH '!$F33</f>
        <v>15</v>
      </c>
      <c r="F99" s="53">
        <f>+'[4]4 CUAUH '!$F33</f>
        <v>16</v>
      </c>
      <c r="G99" s="53">
        <f>+'[5]4 CUAUH '!$F33</f>
        <v>11</v>
      </c>
      <c r="H99" s="53">
        <f>+'[6]4 CUAUH '!$F33</f>
        <v>5</v>
      </c>
      <c r="I99" s="53">
        <f>+'[7]4 CUAUH '!$F33</f>
        <v>6</v>
      </c>
      <c r="J99" s="53">
        <f>+'[8]4 CUAUH '!$F33</f>
        <v>10</v>
      </c>
      <c r="K99" s="53">
        <f>+'[9]4 CUAUH '!$F33</f>
        <v>5</v>
      </c>
      <c r="L99" s="53">
        <f>+'[10]4 CUAUH '!$F33</f>
        <v>18</v>
      </c>
      <c r="M99" s="53">
        <f>+'[11]4 CUAUH '!$F33</f>
        <v>22</v>
      </c>
      <c r="N99" s="53">
        <f>+'[12]4 CUAUH '!$F33</f>
        <v>18</v>
      </c>
      <c r="O99" s="57">
        <f>J99</f>
        <v>10</v>
      </c>
    </row>
    <row r="100" spans="1:15" ht="15.75" customHeight="1" x14ac:dyDescent="0.2">
      <c r="A100" s="104" t="s">
        <v>87</v>
      </c>
      <c r="B100" s="105"/>
      <c r="C100" s="53">
        <f>+'[1]4 CUAUH '!$F34</f>
        <v>0</v>
      </c>
      <c r="D100" s="53">
        <f>+'[2]4 CUAUH '!$F34</f>
        <v>9</v>
      </c>
      <c r="E100" s="53">
        <f>+'[3]4 CUAUH '!$F34</f>
        <v>7</v>
      </c>
      <c r="F100" s="53">
        <f>+'[4]4 CUAUH '!$F34</f>
        <v>2</v>
      </c>
      <c r="G100" s="53">
        <f>+'[5]4 CUAUH '!$F34</f>
        <v>0</v>
      </c>
      <c r="H100" s="53">
        <f>+'[6]4 CUAUH '!$F34</f>
        <v>2</v>
      </c>
      <c r="I100" s="53">
        <f>+'[7]4 CUAUH '!$F34</f>
        <v>12</v>
      </c>
      <c r="J100" s="53">
        <f>+'[8]4 CUAUH '!$F34</f>
        <v>4</v>
      </c>
      <c r="K100" s="53">
        <f>+'[9]4 CUAUH '!$F34</f>
        <v>0</v>
      </c>
      <c r="L100" s="53">
        <f>+'[10]4 CUAUH '!$F34</f>
        <v>9</v>
      </c>
      <c r="M100" s="53">
        <f>+'[11]4 CUAUH '!$F34</f>
        <v>10</v>
      </c>
      <c r="N100" s="53">
        <f>+'[12]4 CUAUH '!$F34</f>
        <v>10</v>
      </c>
      <c r="O100" s="57">
        <f t="shared" si="37"/>
        <v>65</v>
      </c>
    </row>
    <row r="101" spans="1:15" ht="15.75" customHeight="1" x14ac:dyDescent="0.2">
      <c r="A101" s="104" t="s">
        <v>88</v>
      </c>
      <c r="B101" s="105"/>
      <c r="C101" s="53">
        <f>+'[1]4 CUAUH '!$F35</f>
        <v>0</v>
      </c>
      <c r="D101" s="53">
        <f>+'[2]4 CUAUH '!$F35</f>
        <v>0</v>
      </c>
      <c r="E101" s="53">
        <f>+'[3]4 CUAUH '!$F35</f>
        <v>0</v>
      </c>
      <c r="F101" s="53">
        <f>+'[4]4 CUAUH '!$F35</f>
        <v>0</v>
      </c>
      <c r="G101" s="53">
        <f>+'[5]4 CUAUH '!$F35</f>
        <v>0</v>
      </c>
      <c r="H101" s="53">
        <f>+'[6]4 CUAUH '!$F35</f>
        <v>0</v>
      </c>
      <c r="I101" s="53">
        <f>+'[7]4 CUAUH '!$F35</f>
        <v>0</v>
      </c>
      <c r="J101" s="53">
        <f>+'[8]4 CUAUH '!$F35</f>
        <v>0</v>
      </c>
      <c r="K101" s="53">
        <f>+'[9]4 CUAUH '!$F35</f>
        <v>0</v>
      </c>
      <c r="L101" s="53">
        <f>+'[10]4 CUAUH '!$F35</f>
        <v>0</v>
      </c>
      <c r="M101" s="53">
        <f>+'[11]4 CUAUH '!$F35</f>
        <v>0</v>
      </c>
      <c r="N101" s="53">
        <f>+'[12]4 CUAUH '!$F35</f>
        <v>0</v>
      </c>
      <c r="O101" s="57">
        <f t="shared" si="37"/>
        <v>0</v>
      </c>
    </row>
    <row r="102" spans="1:15" ht="15.75" customHeight="1" x14ac:dyDescent="0.2">
      <c r="A102" s="104" t="s">
        <v>89</v>
      </c>
      <c r="B102" s="105"/>
      <c r="C102" s="53">
        <f>+'[1]4 CUAUH '!$F36</f>
        <v>0</v>
      </c>
      <c r="D102" s="53">
        <f>+'[2]4 CUAUH '!$F36</f>
        <v>0</v>
      </c>
      <c r="E102" s="53">
        <f>+'[3]4 CUAUH '!$F36</f>
        <v>0</v>
      </c>
      <c r="F102" s="53">
        <f>+'[4]4 CUAUH '!$F36</f>
        <v>0</v>
      </c>
      <c r="G102" s="53">
        <f>+'[5]4 CUAUH '!$F36</f>
        <v>0</v>
      </c>
      <c r="H102" s="53">
        <f>+'[6]4 CUAUH '!$F36</f>
        <v>0</v>
      </c>
      <c r="I102" s="53">
        <f>+'[7]4 CUAUH '!$F36</f>
        <v>0</v>
      </c>
      <c r="J102" s="53">
        <f>+'[8]4 CUAUH '!$F36</f>
        <v>0</v>
      </c>
      <c r="K102" s="53">
        <f>+'[9]4 CUAUH '!$F36</f>
        <v>0</v>
      </c>
      <c r="L102" s="53">
        <f>+'[10]4 CUAUH '!$F36</f>
        <v>0</v>
      </c>
      <c r="M102" s="53">
        <f>+'[11]4 CUAUH '!$F36</f>
        <v>0</v>
      </c>
      <c r="N102" s="53">
        <f>+'[12]4 CUAUH '!$F36</f>
        <v>0</v>
      </c>
      <c r="O102" s="57">
        <f t="shared" si="37"/>
        <v>0</v>
      </c>
    </row>
    <row r="103" spans="1:15" ht="15.75" customHeight="1" x14ac:dyDescent="0.2">
      <c r="A103" s="104" t="s">
        <v>90</v>
      </c>
      <c r="B103" s="105"/>
      <c r="C103" s="53">
        <f>+'[1]4 CUAUH '!$F37</f>
        <v>0</v>
      </c>
      <c r="D103" s="53">
        <f>+'[2]4 CUAUH '!$F37</f>
        <v>1</v>
      </c>
      <c r="E103" s="53">
        <f>+'[3]4 CUAUH '!$F37</f>
        <v>0</v>
      </c>
      <c r="F103" s="53">
        <f>+'[4]4 CUAUH '!$F37</f>
        <v>0</v>
      </c>
      <c r="G103" s="53">
        <f>+'[5]4 CUAUH '!$F37</f>
        <v>0</v>
      </c>
      <c r="H103" s="53">
        <f>+'[6]4 CUAUH '!$F37</f>
        <v>0</v>
      </c>
      <c r="I103" s="53">
        <f>+'[7]4 CUAUH '!$F37</f>
        <v>0</v>
      </c>
      <c r="J103" s="53">
        <f>+'[8]4 CUAUH '!$F37</f>
        <v>0</v>
      </c>
      <c r="K103" s="53">
        <f>+'[9]4 CUAUH '!$F37</f>
        <v>0</v>
      </c>
      <c r="L103" s="53">
        <f>+'[10]4 CUAUH '!$F37</f>
        <v>0</v>
      </c>
      <c r="M103" s="53">
        <f>+'[11]4 CUAUH '!$F37</f>
        <v>0</v>
      </c>
      <c r="N103" s="53">
        <f>+'[12]4 CUAUH '!$F37</f>
        <v>0</v>
      </c>
      <c r="O103" s="57">
        <f t="shared" si="37"/>
        <v>1</v>
      </c>
    </row>
    <row r="104" spans="1:15" ht="31.5" customHeight="1" x14ac:dyDescent="0.2">
      <c r="A104" s="104" t="s">
        <v>91</v>
      </c>
      <c r="B104" s="105"/>
      <c r="C104" s="53">
        <f>+'[1]4 CUAUH '!$F38</f>
        <v>0</v>
      </c>
      <c r="D104" s="53">
        <f>+'[2]4 CUAUH '!$F38</f>
        <v>0</v>
      </c>
      <c r="E104" s="53">
        <f>+'[3]4 CUAUH '!$F38</f>
        <v>0</v>
      </c>
      <c r="F104" s="53">
        <f>+'[4]4 CUAUH '!$F38</f>
        <v>0</v>
      </c>
      <c r="G104" s="53">
        <f>+'[5]4 CUAUH '!$F38</f>
        <v>0</v>
      </c>
      <c r="H104" s="53">
        <f>+'[6]4 CUAUH '!$F38</f>
        <v>1</v>
      </c>
      <c r="I104" s="53">
        <f>+'[7]4 CUAUH '!$F38</f>
        <v>0</v>
      </c>
      <c r="J104" s="53">
        <f>+'[8]4 CUAUH '!$F38</f>
        <v>0</v>
      </c>
      <c r="K104" s="53">
        <f>+'[9]4 CUAUH '!$F38</f>
        <v>2</v>
      </c>
      <c r="L104" s="53">
        <f>+'[10]4 CUAUH '!$F38</f>
        <v>1</v>
      </c>
      <c r="M104" s="53">
        <f>+'[11]4 CUAUH '!$F38</f>
        <v>2</v>
      </c>
      <c r="N104" s="53">
        <f>+'[12]4 CUAUH '!$F38</f>
        <v>0</v>
      </c>
      <c r="O104" s="57">
        <f t="shared" si="37"/>
        <v>6</v>
      </c>
    </row>
    <row r="105" spans="1:15" ht="15.75" customHeight="1" x14ac:dyDescent="0.2">
      <c r="A105" s="104" t="s">
        <v>92</v>
      </c>
      <c r="B105" s="105"/>
      <c r="C105" s="53">
        <f>+'[1]4 CUAUH '!$F39</f>
        <v>4</v>
      </c>
      <c r="D105" s="53">
        <f>+'[2]4 CUAUH '!$F39</f>
        <v>1</v>
      </c>
      <c r="E105" s="53">
        <f>+'[3]4 CUAUH '!$F39</f>
        <v>1</v>
      </c>
      <c r="F105" s="53">
        <f>+'[4]4 CUAUH '!$F39</f>
        <v>0</v>
      </c>
      <c r="G105" s="53">
        <f>+'[5]4 CUAUH '!$F39</f>
        <v>0</v>
      </c>
      <c r="H105" s="53">
        <f>+'[6]4 CUAUH '!$F39</f>
        <v>0</v>
      </c>
      <c r="I105" s="53">
        <f>+'[7]4 CUAUH '!$F39</f>
        <v>0</v>
      </c>
      <c r="J105" s="53">
        <f>+'[8]4 CUAUH '!$F39</f>
        <v>0</v>
      </c>
      <c r="K105" s="53">
        <f>+'[9]4 CUAUH '!$F39</f>
        <v>0</v>
      </c>
      <c r="L105" s="53">
        <f>+'[10]4 CUAUH '!$F39</f>
        <v>0</v>
      </c>
      <c r="M105" s="53">
        <f>+'[11]4 CUAUH '!$F39</f>
        <v>0</v>
      </c>
      <c r="N105" s="53">
        <f>+'[12]4 CUAUH '!$F39</f>
        <v>0</v>
      </c>
      <c r="O105" s="57">
        <f t="shared" si="37"/>
        <v>6</v>
      </c>
    </row>
    <row r="106" spans="1:15" ht="15.75" customHeight="1" x14ac:dyDescent="0.2">
      <c r="A106" s="104" t="s">
        <v>93</v>
      </c>
      <c r="B106" s="105"/>
      <c r="C106" s="54">
        <f>+'[1]4 CUAUH '!$F40</f>
        <v>3</v>
      </c>
      <c r="D106" s="54">
        <f>+'[2]4 CUAUH '!$F40</f>
        <v>0</v>
      </c>
      <c r="E106" s="54">
        <f>+'[3]4 CUAUH '!$F40</f>
        <v>1</v>
      </c>
      <c r="F106" s="54">
        <f>+'[4]4 CUAUH '!$F40</f>
        <v>0</v>
      </c>
      <c r="G106" s="54">
        <f>+'[5]4 CUAUH '!$F40</f>
        <v>0</v>
      </c>
      <c r="H106" s="54">
        <f>+'[6]4 CUAUH '!$F40</f>
        <v>0</v>
      </c>
      <c r="I106" s="54">
        <f>+'[7]4 CUAUH '!$F40</f>
        <v>0</v>
      </c>
      <c r="J106" s="54">
        <f>+'[8]4 CUAUH '!$F40</f>
        <v>0</v>
      </c>
      <c r="K106" s="54">
        <f>+'[9]4 CUAUH '!$F40</f>
        <v>1</v>
      </c>
      <c r="L106" s="54">
        <f>+'[10]4 CUAUH '!$F40</f>
        <v>0</v>
      </c>
      <c r="M106" s="54">
        <f>+'[11]4 CUAUH '!$F40</f>
        <v>0</v>
      </c>
      <c r="N106" s="54">
        <f>+'[12]4 CUAUH '!$F40</f>
        <v>0</v>
      </c>
      <c r="O106" s="57">
        <f t="shared" si="37"/>
        <v>5</v>
      </c>
    </row>
    <row r="107" spans="1:15" ht="15" customHeight="1" x14ac:dyDescent="0.2">
      <c r="A107" s="108" t="s">
        <v>25</v>
      </c>
      <c r="B107" s="109"/>
      <c r="C107" s="54">
        <f>+'[1]4 CUAUH '!$F41</f>
        <v>3</v>
      </c>
      <c r="D107" s="54">
        <f>+'[2]4 CUAUH '!$F41</f>
        <v>0</v>
      </c>
      <c r="E107" s="54">
        <f>+'[3]4 CUAUH '!$F41</f>
        <v>1</v>
      </c>
      <c r="F107" s="54">
        <f>+'[4]4 CUAUH '!$F41</f>
        <v>0</v>
      </c>
      <c r="G107" s="54">
        <f>+'[5]4 CUAUH '!$F41</f>
        <v>0</v>
      </c>
      <c r="H107" s="54">
        <f>+'[6]4 CUAUH '!$F41</f>
        <v>0</v>
      </c>
      <c r="I107" s="54">
        <f>+'[7]4 CUAUH '!$F41</f>
        <v>0</v>
      </c>
      <c r="J107" s="54">
        <f>+'[8]4 CUAUH '!$F41</f>
        <v>0</v>
      </c>
      <c r="K107" s="54">
        <f>+'[9]4 CUAUH '!$F41</f>
        <v>1</v>
      </c>
      <c r="L107" s="54">
        <f>+'[10]4 CUAUH '!$F41</f>
        <v>0</v>
      </c>
      <c r="M107" s="54">
        <f>+'[11]4 CUAUH '!$F41</f>
        <v>0</v>
      </c>
      <c r="N107" s="54">
        <f>+'[12]4 CUAUH '!$F41</f>
        <v>0</v>
      </c>
      <c r="O107" s="57">
        <f t="shared" si="37"/>
        <v>5</v>
      </c>
    </row>
    <row r="108" spans="1:15" ht="15" customHeight="1" x14ac:dyDescent="0.2">
      <c r="A108" s="108" t="s">
        <v>26</v>
      </c>
      <c r="B108" s="109"/>
      <c r="C108" s="54">
        <f>+'[1]4 CUAUH '!$F42</f>
        <v>0</v>
      </c>
      <c r="D108" s="54">
        <f>+'[2]4 CUAUH '!$F42</f>
        <v>0</v>
      </c>
      <c r="E108" s="54">
        <f>+'[3]4 CUAUH '!$F42</f>
        <v>0</v>
      </c>
      <c r="F108" s="54">
        <f>+'[4]4 CUAUH '!$F42</f>
        <v>0</v>
      </c>
      <c r="G108" s="54">
        <f>+'[5]4 CUAUH '!$F42</f>
        <v>0</v>
      </c>
      <c r="H108" s="54">
        <f>+'[6]4 CUAUH '!$F42</f>
        <v>0</v>
      </c>
      <c r="I108" s="54">
        <f>+'[7]4 CUAUH '!$F42</f>
        <v>0</v>
      </c>
      <c r="J108" s="54">
        <f>+'[8]4 CUAUH '!$F42</f>
        <v>0</v>
      </c>
      <c r="K108" s="54">
        <f>+'[9]4 CUAUH '!$F42</f>
        <v>0</v>
      </c>
      <c r="L108" s="54">
        <f>+'[10]4 CUAUH '!$F42</f>
        <v>0</v>
      </c>
      <c r="M108" s="54">
        <f>+'[11]4 CUAUH '!$F42</f>
        <v>0</v>
      </c>
      <c r="N108" s="54">
        <f>+'[12]4 CUAUH '!$F42</f>
        <v>0</v>
      </c>
      <c r="O108" s="57">
        <f t="shared" si="37"/>
        <v>0</v>
      </c>
    </row>
    <row r="109" spans="1:15" ht="15" customHeight="1" x14ac:dyDescent="0.2">
      <c r="A109" s="108" t="s">
        <v>27</v>
      </c>
      <c r="B109" s="109"/>
      <c r="C109" s="54">
        <f>+'[1]4 CUAUH '!$F43</f>
        <v>0</v>
      </c>
      <c r="D109" s="54">
        <f>+'[2]4 CUAUH '!$F43</f>
        <v>0</v>
      </c>
      <c r="E109" s="54">
        <f>+'[3]4 CUAUH '!$F43</f>
        <v>0</v>
      </c>
      <c r="F109" s="54">
        <f>+'[4]4 CUAUH '!$F43</f>
        <v>0</v>
      </c>
      <c r="G109" s="54">
        <f>+'[5]4 CUAUH '!$F43</f>
        <v>0</v>
      </c>
      <c r="H109" s="54">
        <f>+'[6]4 CUAUH '!$F43</f>
        <v>0</v>
      </c>
      <c r="I109" s="54">
        <f>+'[7]4 CUAUH '!$F43</f>
        <v>0</v>
      </c>
      <c r="J109" s="54">
        <f>+'[8]4 CUAUH '!$F43</f>
        <v>0</v>
      </c>
      <c r="K109" s="54">
        <f>+'[9]4 CUAUH '!$F43</f>
        <v>0</v>
      </c>
      <c r="L109" s="54">
        <f>+'[10]4 CUAUH '!$F43</f>
        <v>0</v>
      </c>
      <c r="M109" s="54">
        <f>+'[11]4 CUAUH '!$F43</f>
        <v>0</v>
      </c>
      <c r="N109" s="54">
        <f>+'[12]4 CUAUH '!$F43</f>
        <v>0</v>
      </c>
      <c r="O109" s="57">
        <f t="shared" si="37"/>
        <v>0</v>
      </c>
    </row>
    <row r="110" spans="1:15" ht="15.75" customHeight="1" x14ac:dyDescent="0.2">
      <c r="A110" s="104" t="s">
        <v>94</v>
      </c>
      <c r="B110" s="105"/>
      <c r="C110" s="53">
        <f>+'[1]4 CUAUH '!$F44</f>
        <v>2</v>
      </c>
      <c r="D110" s="53">
        <f>+'[2]4 CUAUH '!$F44</f>
        <v>0</v>
      </c>
      <c r="E110" s="53">
        <f>+'[3]4 CUAUH '!$F44</f>
        <v>0</v>
      </c>
      <c r="F110" s="53">
        <f>+'[4]4 CUAUH '!$F44</f>
        <v>1</v>
      </c>
      <c r="G110" s="53">
        <f>+'[5]4 CUAUH '!$F44</f>
        <v>3</v>
      </c>
      <c r="H110" s="53">
        <f>+'[6]4 CUAUH '!$F44</f>
        <v>2</v>
      </c>
      <c r="I110" s="53">
        <f>+'[7]4 CUAUH '!$F44</f>
        <v>0</v>
      </c>
      <c r="J110" s="53">
        <f>+'[8]4 CUAUH '!$F44</f>
        <v>0</v>
      </c>
      <c r="K110" s="53">
        <f>+'[9]4 CUAUH '!$F44</f>
        <v>1</v>
      </c>
      <c r="L110" s="53">
        <f>+'[10]4 CUAUH '!$F44</f>
        <v>0</v>
      </c>
      <c r="M110" s="53">
        <f>+'[11]4 CUAUH '!$F44</f>
        <v>1</v>
      </c>
      <c r="N110" s="53">
        <f>+'[12]4 CUAUH '!$F44</f>
        <v>0</v>
      </c>
      <c r="O110" s="57">
        <f t="shared" si="37"/>
        <v>10</v>
      </c>
    </row>
    <row r="111" spans="1:15" ht="15.75" customHeight="1" x14ac:dyDescent="0.2">
      <c r="A111" s="104" t="s">
        <v>95</v>
      </c>
      <c r="B111" s="105"/>
      <c r="C111" s="54">
        <f>+'[1]4 CUAUH '!$F45</f>
        <v>2</v>
      </c>
      <c r="D111" s="54">
        <f>+'[2]4 CUAUH '!$F45</f>
        <v>0</v>
      </c>
      <c r="E111" s="54">
        <f>+'[3]4 CUAUH '!$F45</f>
        <v>0</v>
      </c>
      <c r="F111" s="54">
        <f>+'[4]4 CUAUH '!$F45</f>
        <v>0</v>
      </c>
      <c r="G111" s="54">
        <f>+'[5]4 CUAUH '!$F45</f>
        <v>2</v>
      </c>
      <c r="H111" s="54">
        <f>+'[6]4 CUAUH '!$F45</f>
        <v>0</v>
      </c>
      <c r="I111" s="54">
        <f>+'[7]4 CUAUH '!$F45</f>
        <v>1</v>
      </c>
      <c r="J111" s="54">
        <f>+'[8]4 CUAUH '!$F45</f>
        <v>0</v>
      </c>
      <c r="K111" s="54">
        <f>+'[9]4 CUAUH '!$F45</f>
        <v>0</v>
      </c>
      <c r="L111" s="54">
        <f>+'[10]4 CUAUH '!$F45</f>
        <v>0</v>
      </c>
      <c r="M111" s="54">
        <f>+'[11]4 CUAUH '!$F45</f>
        <v>0</v>
      </c>
      <c r="N111" s="54">
        <f>+'[12]4 CUAUH '!$F45</f>
        <v>0</v>
      </c>
      <c r="O111" s="57">
        <f t="shared" si="37"/>
        <v>5</v>
      </c>
    </row>
    <row r="112" spans="1:15" ht="15" customHeight="1" x14ac:dyDescent="0.2">
      <c r="A112" s="108" t="s">
        <v>96</v>
      </c>
      <c r="B112" s="109"/>
      <c r="C112" s="54">
        <f>+'[1]4 CUAUH '!$F46</f>
        <v>1</v>
      </c>
      <c r="D112" s="54">
        <f>+'[2]4 CUAUH '!$F46</f>
        <v>0</v>
      </c>
      <c r="E112" s="54">
        <f>+'[3]4 CUAUH '!$F46</f>
        <v>0</v>
      </c>
      <c r="F112" s="54">
        <f>+'[4]4 CUAUH '!$F46</f>
        <v>0</v>
      </c>
      <c r="G112" s="54">
        <f>+'[5]4 CUAUH '!$F46</f>
        <v>2</v>
      </c>
      <c r="H112" s="54">
        <f>+'[6]4 CUAUH '!$F46</f>
        <v>0</v>
      </c>
      <c r="I112" s="54">
        <f>+'[7]4 CUAUH '!$F46</f>
        <v>1</v>
      </c>
      <c r="J112" s="54">
        <f>+'[8]4 CUAUH '!$F46</f>
        <v>0</v>
      </c>
      <c r="K112" s="54">
        <f>+'[9]4 CUAUH '!$F46</f>
        <v>0</v>
      </c>
      <c r="L112" s="54">
        <f>+'[10]4 CUAUH '!$F46</f>
        <v>0</v>
      </c>
      <c r="M112" s="54">
        <f>+'[11]4 CUAUH '!$F46</f>
        <v>0</v>
      </c>
      <c r="N112" s="54">
        <f>+'[12]4 CUAUH '!$F46</f>
        <v>0</v>
      </c>
      <c r="O112" s="57">
        <f t="shared" si="37"/>
        <v>4</v>
      </c>
    </row>
    <row r="113" spans="1:15" ht="15" customHeight="1" x14ac:dyDescent="0.2">
      <c r="A113" s="108" t="s">
        <v>97</v>
      </c>
      <c r="B113" s="109"/>
      <c r="C113" s="54">
        <f>+'[1]4 CUAUH '!$F47</f>
        <v>1</v>
      </c>
      <c r="D113" s="54">
        <f>+'[2]4 CUAUH '!$F47</f>
        <v>0</v>
      </c>
      <c r="E113" s="54">
        <f>+'[3]4 CUAUH '!$F47</f>
        <v>0</v>
      </c>
      <c r="F113" s="54">
        <f>+'[4]4 CUAUH '!$F47</f>
        <v>0</v>
      </c>
      <c r="G113" s="54">
        <f>+'[5]4 CUAUH '!$F47</f>
        <v>0</v>
      </c>
      <c r="H113" s="54">
        <f>+'[6]4 CUAUH '!$F47</f>
        <v>0</v>
      </c>
      <c r="I113" s="54">
        <f>+'[7]4 CUAUH '!$F47</f>
        <v>0</v>
      </c>
      <c r="J113" s="54">
        <f>+'[8]4 CUAUH '!$F47</f>
        <v>0</v>
      </c>
      <c r="K113" s="54">
        <f>+'[9]4 CUAUH '!$F47</f>
        <v>0</v>
      </c>
      <c r="L113" s="54">
        <f>+'[10]4 CUAUH '!$F47</f>
        <v>0</v>
      </c>
      <c r="M113" s="54">
        <f>+'[11]4 CUAUH '!$F47</f>
        <v>0</v>
      </c>
      <c r="N113" s="54">
        <f>+'[12]4 CUAUH '!$F47</f>
        <v>0</v>
      </c>
      <c r="O113" s="57">
        <f t="shared" si="37"/>
        <v>1</v>
      </c>
    </row>
    <row r="114" spans="1:15" ht="15.75" customHeight="1" x14ac:dyDescent="0.2">
      <c r="A114" s="104" t="s">
        <v>98</v>
      </c>
      <c r="B114" s="105"/>
      <c r="C114" s="53">
        <f>+'[1]4 CUAUH '!$F48</f>
        <v>0</v>
      </c>
      <c r="D114" s="53">
        <f>+'[2]4 CUAUH '!$F48</f>
        <v>0</v>
      </c>
      <c r="E114" s="53">
        <f>+'[3]4 CUAUH '!$F48</f>
        <v>0</v>
      </c>
      <c r="F114" s="53">
        <f>+'[4]4 CUAUH '!$F48</f>
        <v>0</v>
      </c>
      <c r="G114" s="53">
        <f>+'[5]4 CUAUH '!$F48</f>
        <v>0</v>
      </c>
      <c r="H114" s="53">
        <f>+'[6]4 CUAUH '!$F48</f>
        <v>0</v>
      </c>
      <c r="I114" s="53">
        <f>+'[7]4 CUAUH '!$F48</f>
        <v>0</v>
      </c>
      <c r="J114" s="53">
        <f>+'[8]4 CUAUH '!$F48</f>
        <v>0</v>
      </c>
      <c r="K114" s="53">
        <f>+'[9]4 CUAUH '!$F48</f>
        <v>0</v>
      </c>
      <c r="L114" s="53">
        <f>+'[10]4 CUAUH '!$F48</f>
        <v>1</v>
      </c>
      <c r="M114" s="53">
        <f>+'[11]4 CUAUH '!$F48</f>
        <v>0</v>
      </c>
      <c r="N114" s="53">
        <f>+'[12]4 CUAUH '!$F48</f>
        <v>0</v>
      </c>
      <c r="O114" s="57">
        <f t="shared" si="37"/>
        <v>1</v>
      </c>
    </row>
    <row r="115" spans="1:15" ht="15.75" customHeight="1" x14ac:dyDescent="0.2">
      <c r="A115" s="104" t="s">
        <v>99</v>
      </c>
      <c r="B115" s="105"/>
      <c r="C115" s="53">
        <f>+'[1]4 CUAUH '!$F49</f>
        <v>1</v>
      </c>
      <c r="D115" s="53">
        <f>+'[2]4 CUAUH '!$F49</f>
        <v>0</v>
      </c>
      <c r="E115" s="53">
        <f>+'[3]4 CUAUH '!$F49</f>
        <v>0</v>
      </c>
      <c r="F115" s="53">
        <f>+'[4]4 CUAUH '!$F49</f>
        <v>0</v>
      </c>
      <c r="G115" s="53">
        <f>+'[5]4 CUAUH '!$F49</f>
        <v>0</v>
      </c>
      <c r="H115" s="53">
        <f>+'[6]4 CUAUH '!$F49</f>
        <v>0</v>
      </c>
      <c r="I115" s="53">
        <f>+'[7]4 CUAUH '!$F49</f>
        <v>0</v>
      </c>
      <c r="J115" s="53">
        <f>+'[8]4 CUAUH '!$F49</f>
        <v>0</v>
      </c>
      <c r="K115" s="53">
        <f>+'[9]4 CUAUH '!$F49</f>
        <v>0</v>
      </c>
      <c r="L115" s="53">
        <f>+'[10]4 CUAUH '!$F49</f>
        <v>0</v>
      </c>
      <c r="M115" s="53">
        <f>+'[11]4 CUAUH '!$F49</f>
        <v>0</v>
      </c>
      <c r="N115" s="53">
        <f>+'[12]4 CUAUH '!$F49</f>
        <v>0</v>
      </c>
      <c r="O115" s="57">
        <f t="shared" si="37"/>
        <v>1</v>
      </c>
    </row>
    <row r="116" spans="1:15" ht="15.75" customHeight="1" x14ac:dyDescent="0.2">
      <c r="A116" s="104" t="s">
        <v>100</v>
      </c>
      <c r="B116" s="105"/>
      <c r="C116" s="53">
        <f>+'[1]4 CUAUH '!$F50</f>
        <v>30</v>
      </c>
      <c r="D116" s="53">
        <f>+'[2]4 CUAUH '!$F50</f>
        <v>130</v>
      </c>
      <c r="E116" s="53">
        <f>+'[3]4 CUAUH '!$F50</f>
        <v>165</v>
      </c>
      <c r="F116" s="53">
        <f>+'[4]4 CUAUH '!$F50</f>
        <v>5</v>
      </c>
      <c r="G116" s="53">
        <f>+'[5]4 CUAUH '!$F50</f>
        <v>47</v>
      </c>
      <c r="H116" s="53">
        <f>+'[6]4 CUAUH '!$F50</f>
        <v>30</v>
      </c>
      <c r="I116" s="53">
        <f>+'[7]4 CUAUH '!$F50</f>
        <v>11</v>
      </c>
      <c r="J116" s="53">
        <f>+'[8]4 CUAUH '!$F50</f>
        <v>38</v>
      </c>
      <c r="K116" s="53">
        <f>+'[9]4 CUAUH '!$F50</f>
        <v>30</v>
      </c>
      <c r="L116" s="53">
        <f>+'[10]4 CUAUH '!$F50</f>
        <v>0</v>
      </c>
      <c r="M116" s="53">
        <f>+'[11]4 CUAUH '!$F50</f>
        <v>10</v>
      </c>
      <c r="N116" s="53">
        <f>+'[12]4 CUAUH '!$F50</f>
        <v>0</v>
      </c>
      <c r="O116" s="57">
        <f t="shared" si="37"/>
        <v>496</v>
      </c>
    </row>
    <row r="117" spans="1:15" ht="31.5" customHeight="1" thickBot="1" x14ac:dyDescent="0.25">
      <c r="A117" s="110" t="s">
        <v>101</v>
      </c>
      <c r="B117" s="111"/>
      <c r="C117" s="59">
        <f>+'[1]4 CUAUH '!$F51</f>
        <v>0</v>
      </c>
      <c r="D117" s="59">
        <f>+'[2]4 CUAUH '!$F51</f>
        <v>0</v>
      </c>
      <c r="E117" s="59">
        <f>+'[3]4 CUAUH '!$F51</f>
        <v>0</v>
      </c>
      <c r="F117" s="59">
        <f>+'[4]4 CUAUH '!$F51</f>
        <v>0</v>
      </c>
      <c r="G117" s="59">
        <f>+'[5]4 CUAUH '!$F51</f>
        <v>0</v>
      </c>
      <c r="H117" s="59">
        <f>+'[6]4 CUAUH '!$F51</f>
        <v>0</v>
      </c>
      <c r="I117" s="59">
        <f>+'[7]4 CUAUH '!$F51</f>
        <v>126</v>
      </c>
      <c r="J117" s="59">
        <f>+'[8]4 CUAUH '!$F51</f>
        <v>0</v>
      </c>
      <c r="K117" s="72">
        <f>+'[9]4 CUAUH '!$F51</f>
        <v>0</v>
      </c>
      <c r="L117" s="72">
        <f>+'[10]4 CUAUH '!$F51</f>
        <v>0</v>
      </c>
      <c r="M117" s="72">
        <f>+'[11]4 CUAUH '!$F51</f>
        <v>0</v>
      </c>
      <c r="N117" s="72">
        <f>+'[12]4 CUAUH '!$F51</f>
        <v>67</v>
      </c>
      <c r="O117" s="60">
        <f t="shared" si="37"/>
        <v>193</v>
      </c>
    </row>
    <row r="119" spans="1:15" x14ac:dyDescent="0.2">
      <c r="A119" s="114" t="s">
        <v>103</v>
      </c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</row>
  </sheetData>
  <mergeCells count="113">
    <mergeCell ref="A115:B115"/>
    <mergeCell ref="A116:B116"/>
    <mergeCell ref="A117:B117"/>
    <mergeCell ref="A110:B110"/>
    <mergeCell ref="A111:B111"/>
    <mergeCell ref="A112:B112"/>
    <mergeCell ref="A113:B113"/>
    <mergeCell ref="A114:B114"/>
    <mergeCell ref="A119:N119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96:B96"/>
    <mergeCell ref="A97:B97"/>
    <mergeCell ref="A98:B98"/>
    <mergeCell ref="A99:B99"/>
    <mergeCell ref="A100:B100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5:B75"/>
    <mergeCell ref="A76:B76"/>
    <mergeCell ref="A77:B77"/>
    <mergeCell ref="A82:B82"/>
    <mergeCell ref="A83:B83"/>
    <mergeCell ref="A70:B70"/>
    <mergeCell ref="A71:B71"/>
    <mergeCell ref="A72:B72"/>
    <mergeCell ref="A73:B73"/>
    <mergeCell ref="A74:B74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56:B56"/>
    <mergeCell ref="A57:B57"/>
    <mergeCell ref="A58:B58"/>
    <mergeCell ref="A59:B59"/>
    <mergeCell ref="A60:B60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6:B36"/>
    <mergeCell ref="A37:B37"/>
    <mergeCell ref="A38:B38"/>
    <mergeCell ref="A42:B42"/>
    <mergeCell ref="A43:B43"/>
    <mergeCell ref="A41:O41"/>
    <mergeCell ref="A33:B33"/>
    <mergeCell ref="A34:B34"/>
    <mergeCell ref="A35:B35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:N1"/>
    <mergeCell ref="A2:O2"/>
    <mergeCell ref="A81:N81"/>
    <mergeCell ref="A5:B5"/>
    <mergeCell ref="A6:B6"/>
    <mergeCell ref="A7:B7"/>
    <mergeCell ref="A8:B8"/>
    <mergeCell ref="A9:B9"/>
    <mergeCell ref="A10:B10"/>
    <mergeCell ref="A3:B3"/>
    <mergeCell ref="A4:B4"/>
    <mergeCell ref="A17:B17"/>
    <mergeCell ref="A18:B18"/>
    <mergeCell ref="A19:B19"/>
    <mergeCell ref="A20:B20"/>
    <mergeCell ref="A21:B21"/>
    <mergeCell ref="A11:B11"/>
    <mergeCell ref="A12:B12"/>
    <mergeCell ref="A13:B13"/>
    <mergeCell ref="A14:B14"/>
    <mergeCell ref="A15:B15"/>
    <mergeCell ref="A16:B16"/>
    <mergeCell ref="A31:B31"/>
    <mergeCell ref="A32:B32"/>
  </mergeCells>
  <printOptions horizontalCentered="1"/>
  <pageMargins left="0.9055118110236221" right="0.70866141732283472" top="0.94488188976377963" bottom="0.94488188976377963" header="0.31496062992125984" footer="0.31496062992125984"/>
  <pageSetup scale="65" orientation="landscape" r:id="rId1"/>
  <headerFooter>
    <oddHeader>&amp;L&amp;G&amp;C&amp;"Century Gothic,Negrita"&amp;12PODER JUDICIAL DEL ESTADO DE TLAXCALA
CONTRALORÍA&amp;R&amp;G&amp;K00+000____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</sheetPr>
  <dimension ref="A1:Q126"/>
  <sheetViews>
    <sheetView zoomScaleNormal="100" workbookViewId="0">
      <selection activeCell="B126" sqref="B126"/>
    </sheetView>
  </sheetViews>
  <sheetFormatPr baseColWidth="10" defaultColWidth="0" defaultRowHeight="15" zeroHeight="1" x14ac:dyDescent="0.2"/>
  <cols>
    <col min="1" max="1" width="13.85546875" style="14" customWidth="1"/>
    <col min="2" max="2" width="41.28515625" style="14" customWidth="1"/>
    <col min="3" max="3" width="9.140625" style="15" customWidth="1"/>
    <col min="4" max="15" width="9.140625" style="11" customWidth="1"/>
    <col min="16" max="16" width="11.42578125" style="1" customWidth="1"/>
    <col min="17" max="17" width="0" style="1" hidden="1" customWidth="1"/>
    <col min="18" max="16384" width="11.42578125" style="1" hidden="1"/>
  </cols>
  <sheetData>
    <row r="1" spans="1:15" ht="22.5" customHeight="1" x14ac:dyDescent="0.25">
      <c r="A1" s="98" t="s">
        <v>102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ht="22.5" customHeight="1" thickBot="1" x14ac:dyDescent="0.25">
      <c r="A2" s="99" t="s">
        <v>39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30" customHeight="1" x14ac:dyDescent="0.2">
      <c r="A3" s="119" t="s">
        <v>56</v>
      </c>
      <c r="B3" s="120"/>
      <c r="C3" s="73" t="s">
        <v>57</v>
      </c>
      <c r="D3" s="73" t="s">
        <v>58</v>
      </c>
      <c r="E3" s="73" t="s">
        <v>59</v>
      </c>
      <c r="F3" s="73" t="s">
        <v>60</v>
      </c>
      <c r="G3" s="73" t="s">
        <v>61</v>
      </c>
      <c r="H3" s="73" t="s">
        <v>62</v>
      </c>
      <c r="I3" s="73" t="s">
        <v>63</v>
      </c>
      <c r="J3" s="73" t="s">
        <v>64</v>
      </c>
      <c r="K3" s="73" t="s">
        <v>65</v>
      </c>
      <c r="L3" s="73" t="s">
        <v>66</v>
      </c>
      <c r="M3" s="73" t="s">
        <v>67</v>
      </c>
      <c r="N3" s="73" t="s">
        <v>68</v>
      </c>
      <c r="O3" s="74" t="s">
        <v>69</v>
      </c>
    </row>
    <row r="4" spans="1:15" ht="15.75" customHeight="1" x14ac:dyDescent="0.2">
      <c r="A4" s="104" t="s">
        <v>70</v>
      </c>
      <c r="B4" s="105"/>
      <c r="C4" s="16">
        <f t="shared" ref="C4:N4" si="0">+C43+C83</f>
        <v>53</v>
      </c>
      <c r="D4" s="16">
        <f t="shared" si="0"/>
        <v>30</v>
      </c>
      <c r="E4" s="16">
        <f t="shared" si="0"/>
        <v>49</v>
      </c>
      <c r="F4" s="16">
        <f t="shared" si="0"/>
        <v>24</v>
      </c>
      <c r="G4" s="16">
        <f t="shared" si="0"/>
        <v>41</v>
      </c>
      <c r="H4" s="16">
        <f t="shared" si="0"/>
        <v>37</v>
      </c>
      <c r="I4" s="16">
        <f t="shared" si="0"/>
        <v>23</v>
      </c>
      <c r="J4" s="16">
        <f t="shared" si="0"/>
        <v>39</v>
      </c>
      <c r="K4" s="16">
        <f t="shared" si="0"/>
        <v>34</v>
      </c>
      <c r="L4" s="16">
        <f t="shared" si="0"/>
        <v>47</v>
      </c>
      <c r="M4" s="16">
        <f t="shared" si="0"/>
        <v>35</v>
      </c>
      <c r="N4" s="16">
        <f t="shared" si="0"/>
        <v>22</v>
      </c>
      <c r="O4" s="57">
        <f>SUM(C4:N4)</f>
        <v>434</v>
      </c>
    </row>
    <row r="5" spans="1:15" ht="15.75" customHeight="1" x14ac:dyDescent="0.2">
      <c r="A5" s="104" t="s">
        <v>71</v>
      </c>
      <c r="B5" s="105"/>
      <c r="C5" s="16">
        <f t="shared" ref="C5:N5" si="1">+C44+C84</f>
        <v>52</v>
      </c>
      <c r="D5" s="16">
        <f t="shared" si="1"/>
        <v>29</v>
      </c>
      <c r="E5" s="16">
        <f t="shared" si="1"/>
        <v>49</v>
      </c>
      <c r="F5" s="16">
        <f t="shared" si="1"/>
        <v>24</v>
      </c>
      <c r="G5" s="16">
        <f t="shared" si="1"/>
        <v>41</v>
      </c>
      <c r="H5" s="16">
        <f t="shared" si="1"/>
        <v>34</v>
      </c>
      <c r="I5" s="16">
        <f t="shared" si="1"/>
        <v>23</v>
      </c>
      <c r="J5" s="16">
        <f t="shared" si="1"/>
        <v>33</v>
      </c>
      <c r="K5" s="16">
        <f t="shared" si="1"/>
        <v>29</v>
      </c>
      <c r="L5" s="16">
        <f t="shared" si="1"/>
        <v>47</v>
      </c>
      <c r="M5" s="16">
        <f t="shared" si="1"/>
        <v>35</v>
      </c>
      <c r="N5" s="16">
        <f t="shared" si="1"/>
        <v>22</v>
      </c>
      <c r="O5" s="57">
        <f t="shared" ref="O5:O38" si="2">SUM(C5:N5)</f>
        <v>418</v>
      </c>
    </row>
    <row r="6" spans="1:15" ht="15.75" customHeight="1" x14ac:dyDescent="0.2">
      <c r="A6" s="104" t="s">
        <v>76</v>
      </c>
      <c r="B6" s="105"/>
      <c r="C6" s="53">
        <f t="shared" ref="C6:N6" si="3">+C45+C85</f>
        <v>3</v>
      </c>
      <c r="D6" s="53">
        <f t="shared" si="3"/>
        <v>5</v>
      </c>
      <c r="E6" s="53">
        <f t="shared" si="3"/>
        <v>1</v>
      </c>
      <c r="F6" s="53">
        <f t="shared" si="3"/>
        <v>4</v>
      </c>
      <c r="G6" s="53">
        <f t="shared" si="3"/>
        <v>2</v>
      </c>
      <c r="H6" s="53">
        <f t="shared" si="3"/>
        <v>2</v>
      </c>
      <c r="I6" s="53">
        <f t="shared" si="3"/>
        <v>3</v>
      </c>
      <c r="J6" s="53">
        <f t="shared" si="3"/>
        <v>7</v>
      </c>
      <c r="K6" s="53">
        <f t="shared" si="3"/>
        <v>2</v>
      </c>
      <c r="L6" s="53">
        <f t="shared" si="3"/>
        <v>3</v>
      </c>
      <c r="M6" s="53">
        <f t="shared" si="3"/>
        <v>5</v>
      </c>
      <c r="N6" s="53">
        <f t="shared" si="3"/>
        <v>3</v>
      </c>
      <c r="O6" s="57">
        <f t="shared" si="2"/>
        <v>40</v>
      </c>
    </row>
    <row r="7" spans="1:15" ht="15.75" customHeight="1" x14ac:dyDescent="0.2">
      <c r="A7" s="104" t="s">
        <v>72</v>
      </c>
      <c r="B7" s="105"/>
      <c r="C7" s="53">
        <f t="shared" ref="C7:N7" si="4">+C46+C86</f>
        <v>8</v>
      </c>
      <c r="D7" s="53">
        <f t="shared" si="4"/>
        <v>7</v>
      </c>
      <c r="E7" s="53">
        <f t="shared" si="4"/>
        <v>0</v>
      </c>
      <c r="F7" s="53">
        <f t="shared" si="4"/>
        <v>6</v>
      </c>
      <c r="G7" s="53">
        <f t="shared" si="4"/>
        <v>7</v>
      </c>
      <c r="H7" s="53">
        <f t="shared" si="4"/>
        <v>6</v>
      </c>
      <c r="I7" s="53">
        <f t="shared" si="4"/>
        <v>4</v>
      </c>
      <c r="J7" s="53">
        <f t="shared" si="4"/>
        <v>5</v>
      </c>
      <c r="K7" s="53">
        <f t="shared" si="4"/>
        <v>3</v>
      </c>
      <c r="L7" s="53">
        <f t="shared" si="4"/>
        <v>6</v>
      </c>
      <c r="M7" s="53">
        <f t="shared" si="4"/>
        <v>3</v>
      </c>
      <c r="N7" s="53">
        <f t="shared" si="4"/>
        <v>1</v>
      </c>
      <c r="O7" s="57">
        <f t="shared" si="2"/>
        <v>56</v>
      </c>
    </row>
    <row r="8" spans="1:15" ht="15.75" customHeight="1" x14ac:dyDescent="0.2">
      <c r="A8" s="104" t="s">
        <v>77</v>
      </c>
      <c r="B8" s="105"/>
      <c r="C8" s="53">
        <f t="shared" ref="C8:N8" si="5">+C47+C87</f>
        <v>10</v>
      </c>
      <c r="D8" s="53">
        <f t="shared" si="5"/>
        <v>5</v>
      </c>
      <c r="E8" s="53">
        <f t="shared" si="5"/>
        <v>0</v>
      </c>
      <c r="F8" s="53">
        <f t="shared" si="5"/>
        <v>0</v>
      </c>
      <c r="G8" s="53">
        <f t="shared" si="5"/>
        <v>5</v>
      </c>
      <c r="H8" s="53">
        <f t="shared" si="5"/>
        <v>4</v>
      </c>
      <c r="I8" s="53">
        <f t="shared" si="5"/>
        <v>0</v>
      </c>
      <c r="J8" s="53">
        <f t="shared" si="5"/>
        <v>2</v>
      </c>
      <c r="K8" s="53">
        <f t="shared" si="5"/>
        <v>1</v>
      </c>
      <c r="L8" s="53">
        <f t="shared" si="5"/>
        <v>4</v>
      </c>
      <c r="M8" s="53">
        <f t="shared" si="5"/>
        <v>4</v>
      </c>
      <c r="N8" s="53">
        <f t="shared" si="5"/>
        <v>3</v>
      </c>
      <c r="O8" s="57">
        <f t="shared" si="2"/>
        <v>38</v>
      </c>
    </row>
    <row r="9" spans="1:15" ht="15.75" customHeight="1" x14ac:dyDescent="0.2">
      <c r="A9" s="104" t="s">
        <v>73</v>
      </c>
      <c r="B9" s="105"/>
      <c r="C9" s="53">
        <f t="shared" ref="C9:N9" si="6">+C48+C88</f>
        <v>0</v>
      </c>
      <c r="D9" s="53">
        <f t="shared" si="6"/>
        <v>0</v>
      </c>
      <c r="E9" s="53">
        <f t="shared" si="6"/>
        <v>0</v>
      </c>
      <c r="F9" s="53">
        <f t="shared" si="6"/>
        <v>0</v>
      </c>
      <c r="G9" s="53">
        <f t="shared" si="6"/>
        <v>0</v>
      </c>
      <c r="H9" s="53">
        <f t="shared" si="6"/>
        <v>0</v>
      </c>
      <c r="I9" s="53">
        <f t="shared" si="6"/>
        <v>0</v>
      </c>
      <c r="J9" s="53">
        <f t="shared" si="6"/>
        <v>0</v>
      </c>
      <c r="K9" s="53">
        <f t="shared" si="6"/>
        <v>0</v>
      </c>
      <c r="L9" s="53">
        <f t="shared" si="6"/>
        <v>0</v>
      </c>
      <c r="M9" s="53">
        <f t="shared" si="6"/>
        <v>0</v>
      </c>
      <c r="N9" s="53">
        <f t="shared" si="6"/>
        <v>0</v>
      </c>
      <c r="O9" s="57">
        <f t="shared" si="2"/>
        <v>0</v>
      </c>
    </row>
    <row r="10" spans="1:15" ht="15.75" customHeight="1" x14ac:dyDescent="0.2">
      <c r="A10" s="104" t="s">
        <v>74</v>
      </c>
      <c r="B10" s="105"/>
      <c r="C10" s="53">
        <f t="shared" ref="C10:N10" si="7">+C49+C89</f>
        <v>0</v>
      </c>
      <c r="D10" s="53">
        <f t="shared" si="7"/>
        <v>0</v>
      </c>
      <c r="E10" s="53">
        <f t="shared" si="7"/>
        <v>0</v>
      </c>
      <c r="F10" s="53">
        <f t="shared" si="7"/>
        <v>0</v>
      </c>
      <c r="G10" s="53">
        <f t="shared" si="7"/>
        <v>0</v>
      </c>
      <c r="H10" s="53">
        <f t="shared" si="7"/>
        <v>0</v>
      </c>
      <c r="I10" s="53">
        <f t="shared" si="7"/>
        <v>0</v>
      </c>
      <c r="J10" s="53">
        <f t="shared" si="7"/>
        <v>0</v>
      </c>
      <c r="K10" s="53">
        <f t="shared" si="7"/>
        <v>0</v>
      </c>
      <c r="L10" s="53">
        <f t="shared" si="7"/>
        <v>0</v>
      </c>
      <c r="M10" s="53">
        <f t="shared" si="7"/>
        <v>0</v>
      </c>
      <c r="N10" s="53">
        <f t="shared" si="7"/>
        <v>0</v>
      </c>
      <c r="O10" s="57">
        <f t="shared" si="2"/>
        <v>0</v>
      </c>
    </row>
    <row r="11" spans="1:15" ht="15.75" customHeight="1" x14ac:dyDescent="0.2">
      <c r="A11" s="104" t="s">
        <v>75</v>
      </c>
      <c r="B11" s="105"/>
      <c r="C11" s="53">
        <f t="shared" ref="C11:N11" si="8">+C50+C90</f>
        <v>6</v>
      </c>
      <c r="D11" s="53">
        <f t="shared" si="8"/>
        <v>9</v>
      </c>
      <c r="E11" s="53">
        <f t="shared" si="8"/>
        <v>10</v>
      </c>
      <c r="F11" s="53">
        <f t="shared" si="8"/>
        <v>10</v>
      </c>
      <c r="G11" s="53">
        <f t="shared" si="8"/>
        <v>18</v>
      </c>
      <c r="H11" s="53">
        <f t="shared" si="8"/>
        <v>20</v>
      </c>
      <c r="I11" s="53">
        <f t="shared" si="8"/>
        <v>5</v>
      </c>
      <c r="J11" s="53">
        <f t="shared" si="8"/>
        <v>8</v>
      </c>
      <c r="K11" s="53">
        <f t="shared" si="8"/>
        <v>14</v>
      </c>
      <c r="L11" s="53">
        <f t="shared" si="8"/>
        <v>12</v>
      </c>
      <c r="M11" s="53">
        <f t="shared" si="8"/>
        <v>4</v>
      </c>
      <c r="N11" s="53">
        <f t="shared" si="8"/>
        <v>4</v>
      </c>
      <c r="O11" s="57">
        <f t="shared" si="2"/>
        <v>120</v>
      </c>
    </row>
    <row r="12" spans="1:15" ht="15.75" customHeight="1" x14ac:dyDescent="0.2">
      <c r="A12" s="104" t="s">
        <v>78</v>
      </c>
      <c r="B12" s="105"/>
      <c r="C12" s="53">
        <f t="shared" ref="C12:N12" si="9">+C51+C91</f>
        <v>3</v>
      </c>
      <c r="D12" s="53">
        <f t="shared" si="9"/>
        <v>1</v>
      </c>
      <c r="E12" s="53">
        <f t="shared" si="9"/>
        <v>1</v>
      </c>
      <c r="F12" s="53">
        <f t="shared" si="9"/>
        <v>8</v>
      </c>
      <c r="G12" s="53">
        <f t="shared" si="9"/>
        <v>7</v>
      </c>
      <c r="H12" s="53">
        <f t="shared" si="9"/>
        <v>4</v>
      </c>
      <c r="I12" s="53">
        <f t="shared" si="9"/>
        <v>1</v>
      </c>
      <c r="J12" s="53">
        <f t="shared" si="9"/>
        <v>1</v>
      </c>
      <c r="K12" s="53">
        <f t="shared" si="9"/>
        <v>1</v>
      </c>
      <c r="L12" s="53">
        <f t="shared" si="9"/>
        <v>1</v>
      </c>
      <c r="M12" s="53">
        <f t="shared" si="9"/>
        <v>4</v>
      </c>
      <c r="N12" s="53">
        <f t="shared" si="9"/>
        <v>3</v>
      </c>
      <c r="O12" s="57">
        <f t="shared" si="2"/>
        <v>35</v>
      </c>
    </row>
    <row r="13" spans="1:15" ht="15.75" customHeight="1" x14ac:dyDescent="0.2">
      <c r="A13" s="104" t="s">
        <v>79</v>
      </c>
      <c r="B13" s="105"/>
      <c r="C13" s="53">
        <f t="shared" ref="C13:N13" si="10">+C52+C92</f>
        <v>14</v>
      </c>
      <c r="D13" s="53">
        <f t="shared" si="10"/>
        <v>11</v>
      </c>
      <c r="E13" s="53">
        <f t="shared" si="10"/>
        <v>10</v>
      </c>
      <c r="F13" s="53">
        <f t="shared" si="10"/>
        <v>7</v>
      </c>
      <c r="G13" s="53">
        <f t="shared" si="10"/>
        <v>19</v>
      </c>
      <c r="H13" s="53">
        <f t="shared" si="10"/>
        <v>22</v>
      </c>
      <c r="I13" s="53">
        <f t="shared" si="10"/>
        <v>7</v>
      </c>
      <c r="J13" s="53">
        <f t="shared" si="10"/>
        <v>20</v>
      </c>
      <c r="K13" s="53">
        <f t="shared" si="10"/>
        <v>18</v>
      </c>
      <c r="L13" s="53">
        <f t="shared" si="10"/>
        <v>26</v>
      </c>
      <c r="M13" s="53">
        <f t="shared" si="10"/>
        <v>21</v>
      </c>
      <c r="N13" s="53">
        <f t="shared" si="10"/>
        <v>3</v>
      </c>
      <c r="O13" s="57">
        <f t="shared" si="2"/>
        <v>178</v>
      </c>
    </row>
    <row r="14" spans="1:15" ht="15.75" customHeight="1" x14ac:dyDescent="0.2">
      <c r="A14" s="104" t="s">
        <v>80</v>
      </c>
      <c r="B14" s="105"/>
      <c r="C14" s="53">
        <f t="shared" ref="C14:N14" si="11">+C53+C93</f>
        <v>2</v>
      </c>
      <c r="D14" s="53">
        <f t="shared" si="11"/>
        <v>0</v>
      </c>
      <c r="E14" s="53">
        <f t="shared" si="11"/>
        <v>2</v>
      </c>
      <c r="F14" s="53">
        <f t="shared" si="11"/>
        <v>0</v>
      </c>
      <c r="G14" s="53">
        <f t="shared" si="11"/>
        <v>0</v>
      </c>
      <c r="H14" s="53">
        <f t="shared" si="11"/>
        <v>2</v>
      </c>
      <c r="I14" s="53">
        <f t="shared" si="11"/>
        <v>1</v>
      </c>
      <c r="J14" s="53">
        <f t="shared" si="11"/>
        <v>2</v>
      </c>
      <c r="K14" s="53">
        <f t="shared" si="11"/>
        <v>4</v>
      </c>
      <c r="L14" s="53">
        <f t="shared" si="11"/>
        <v>5</v>
      </c>
      <c r="M14" s="53">
        <f t="shared" si="11"/>
        <v>1</v>
      </c>
      <c r="N14" s="53">
        <f t="shared" si="11"/>
        <v>1</v>
      </c>
      <c r="O14" s="57">
        <f t="shared" si="2"/>
        <v>20</v>
      </c>
    </row>
    <row r="15" spans="1:15" ht="15.75" customHeight="1" x14ac:dyDescent="0.2">
      <c r="A15" s="104" t="s">
        <v>81</v>
      </c>
      <c r="B15" s="105"/>
      <c r="C15" s="53">
        <f t="shared" ref="C15:N15" si="12">+C54+C94</f>
        <v>444</v>
      </c>
      <c r="D15" s="53">
        <f t="shared" si="12"/>
        <v>500</v>
      </c>
      <c r="E15" s="53">
        <f t="shared" si="12"/>
        <v>513</v>
      </c>
      <c r="F15" s="53">
        <f t="shared" si="12"/>
        <v>430</v>
      </c>
      <c r="G15" s="53">
        <f t="shared" si="12"/>
        <v>569</v>
      </c>
      <c r="H15" s="53">
        <f t="shared" si="12"/>
        <v>564</v>
      </c>
      <c r="I15" s="53">
        <f t="shared" si="12"/>
        <v>249</v>
      </c>
      <c r="J15" s="53">
        <f t="shared" si="12"/>
        <v>599</v>
      </c>
      <c r="K15" s="53">
        <f t="shared" si="12"/>
        <v>496</v>
      </c>
      <c r="L15" s="53">
        <f t="shared" si="12"/>
        <v>567</v>
      </c>
      <c r="M15" s="53">
        <f t="shared" si="12"/>
        <v>465</v>
      </c>
      <c r="N15" s="53">
        <f t="shared" si="12"/>
        <v>246</v>
      </c>
      <c r="O15" s="57">
        <f t="shared" si="2"/>
        <v>5642</v>
      </c>
    </row>
    <row r="16" spans="1:15" ht="15.75" customHeight="1" x14ac:dyDescent="0.2">
      <c r="A16" s="104" t="s">
        <v>82</v>
      </c>
      <c r="B16" s="105"/>
      <c r="C16" s="53">
        <f t="shared" ref="C16:N16" si="13">+C55+C95</f>
        <v>10</v>
      </c>
      <c r="D16" s="53">
        <f t="shared" si="13"/>
        <v>16</v>
      </c>
      <c r="E16" s="53">
        <f t="shared" si="13"/>
        <v>8</v>
      </c>
      <c r="F16" s="53">
        <f t="shared" si="13"/>
        <v>9</v>
      </c>
      <c r="G16" s="53">
        <f t="shared" si="13"/>
        <v>15</v>
      </c>
      <c r="H16" s="53">
        <f t="shared" si="13"/>
        <v>16</v>
      </c>
      <c r="I16" s="53">
        <f t="shared" si="13"/>
        <v>11</v>
      </c>
      <c r="J16" s="53">
        <f t="shared" si="13"/>
        <v>11</v>
      </c>
      <c r="K16" s="53">
        <f t="shared" si="13"/>
        <v>4</v>
      </c>
      <c r="L16" s="53">
        <f t="shared" si="13"/>
        <v>9</v>
      </c>
      <c r="M16" s="53">
        <f t="shared" si="13"/>
        <v>5</v>
      </c>
      <c r="N16" s="53">
        <f t="shared" si="13"/>
        <v>3</v>
      </c>
      <c r="O16" s="57">
        <f t="shared" si="2"/>
        <v>117</v>
      </c>
    </row>
    <row r="17" spans="1:15" ht="15.75" customHeight="1" x14ac:dyDescent="0.2">
      <c r="A17" s="104" t="s">
        <v>83</v>
      </c>
      <c r="B17" s="105"/>
      <c r="C17" s="53">
        <f t="shared" ref="C17:N17" si="14">+C56+C96</f>
        <v>14</v>
      </c>
      <c r="D17" s="53">
        <f t="shared" si="14"/>
        <v>20</v>
      </c>
      <c r="E17" s="53">
        <f t="shared" si="14"/>
        <v>16</v>
      </c>
      <c r="F17" s="53">
        <f t="shared" si="14"/>
        <v>14</v>
      </c>
      <c r="G17" s="53">
        <f t="shared" si="14"/>
        <v>11</v>
      </c>
      <c r="H17" s="53">
        <f t="shared" si="14"/>
        <v>10</v>
      </c>
      <c r="I17" s="53">
        <f t="shared" si="14"/>
        <v>3</v>
      </c>
      <c r="J17" s="53">
        <f t="shared" si="14"/>
        <v>14</v>
      </c>
      <c r="K17" s="53">
        <f t="shared" si="14"/>
        <v>11</v>
      </c>
      <c r="L17" s="53">
        <f t="shared" si="14"/>
        <v>14</v>
      </c>
      <c r="M17" s="53">
        <f t="shared" si="14"/>
        <v>10</v>
      </c>
      <c r="N17" s="53">
        <f t="shared" si="14"/>
        <v>4</v>
      </c>
      <c r="O17" s="57">
        <f t="shared" si="2"/>
        <v>141</v>
      </c>
    </row>
    <row r="18" spans="1:15" ht="15" customHeight="1" x14ac:dyDescent="0.2">
      <c r="A18" s="108" t="s">
        <v>84</v>
      </c>
      <c r="B18" s="109"/>
      <c r="C18" s="54">
        <f t="shared" ref="C18:N18" si="15">+C57+C97</f>
        <v>13</v>
      </c>
      <c r="D18" s="54">
        <f t="shared" si="15"/>
        <v>20</v>
      </c>
      <c r="E18" s="54">
        <f t="shared" si="15"/>
        <v>15</v>
      </c>
      <c r="F18" s="54">
        <f t="shared" si="15"/>
        <v>11</v>
      </c>
      <c r="G18" s="54">
        <f t="shared" si="15"/>
        <v>10</v>
      </c>
      <c r="H18" s="54">
        <f t="shared" si="15"/>
        <v>9</v>
      </c>
      <c r="I18" s="54">
        <f t="shared" si="15"/>
        <v>3</v>
      </c>
      <c r="J18" s="54">
        <f t="shared" si="15"/>
        <v>14</v>
      </c>
      <c r="K18" s="54">
        <f t="shared" si="15"/>
        <v>11</v>
      </c>
      <c r="L18" s="54">
        <f t="shared" si="15"/>
        <v>13</v>
      </c>
      <c r="M18" s="54">
        <f t="shared" si="15"/>
        <v>10</v>
      </c>
      <c r="N18" s="54">
        <f t="shared" si="15"/>
        <v>3</v>
      </c>
      <c r="O18" s="57">
        <f t="shared" si="2"/>
        <v>132</v>
      </c>
    </row>
    <row r="19" spans="1:15" ht="15" customHeight="1" x14ac:dyDescent="0.2">
      <c r="A19" s="108" t="s">
        <v>85</v>
      </c>
      <c r="B19" s="109"/>
      <c r="C19" s="54">
        <f t="shared" ref="C19:N19" si="16">+C58+C98</f>
        <v>1</v>
      </c>
      <c r="D19" s="54">
        <f t="shared" si="16"/>
        <v>0</v>
      </c>
      <c r="E19" s="54">
        <f t="shared" si="16"/>
        <v>1</v>
      </c>
      <c r="F19" s="54">
        <f t="shared" si="16"/>
        <v>3</v>
      </c>
      <c r="G19" s="54">
        <f t="shared" si="16"/>
        <v>1</v>
      </c>
      <c r="H19" s="54">
        <f t="shared" si="16"/>
        <v>1</v>
      </c>
      <c r="I19" s="54">
        <f t="shared" si="16"/>
        <v>0</v>
      </c>
      <c r="J19" s="54">
        <f t="shared" si="16"/>
        <v>0</v>
      </c>
      <c r="K19" s="54">
        <f t="shared" si="16"/>
        <v>0</v>
      </c>
      <c r="L19" s="54">
        <f t="shared" si="16"/>
        <v>1</v>
      </c>
      <c r="M19" s="54">
        <f t="shared" si="16"/>
        <v>0</v>
      </c>
      <c r="N19" s="54">
        <f t="shared" si="16"/>
        <v>1</v>
      </c>
      <c r="O19" s="57">
        <f t="shared" si="2"/>
        <v>9</v>
      </c>
    </row>
    <row r="20" spans="1:15" ht="15.75" customHeight="1" x14ac:dyDescent="0.2">
      <c r="A20" s="104" t="s">
        <v>86</v>
      </c>
      <c r="B20" s="105"/>
      <c r="C20" s="53">
        <f t="shared" ref="C20:N20" si="17">+C59+C99</f>
        <v>18</v>
      </c>
      <c r="D20" s="53">
        <f t="shared" si="17"/>
        <v>11</v>
      </c>
      <c r="E20" s="53">
        <f t="shared" si="17"/>
        <v>14</v>
      </c>
      <c r="F20" s="53">
        <f t="shared" si="17"/>
        <v>7</v>
      </c>
      <c r="G20" s="53">
        <f t="shared" si="17"/>
        <v>8</v>
      </c>
      <c r="H20" s="53">
        <f t="shared" si="17"/>
        <v>13</v>
      </c>
      <c r="I20" s="53">
        <f t="shared" si="17"/>
        <v>12</v>
      </c>
      <c r="J20" s="53">
        <f t="shared" si="17"/>
        <v>12</v>
      </c>
      <c r="K20" s="53">
        <f t="shared" si="17"/>
        <v>13</v>
      </c>
      <c r="L20" s="53">
        <f t="shared" si="17"/>
        <v>15</v>
      </c>
      <c r="M20" s="53">
        <f t="shared" si="17"/>
        <v>16</v>
      </c>
      <c r="N20" s="53">
        <f t="shared" si="17"/>
        <v>7</v>
      </c>
      <c r="O20" s="57">
        <f>J20</f>
        <v>12</v>
      </c>
    </row>
    <row r="21" spans="1:15" ht="15.75" customHeight="1" x14ac:dyDescent="0.2">
      <c r="A21" s="104" t="s">
        <v>87</v>
      </c>
      <c r="B21" s="105"/>
      <c r="C21" s="53">
        <f t="shared" ref="C21:N21" si="18">+C60+C100</f>
        <v>17</v>
      </c>
      <c r="D21" s="53">
        <f t="shared" si="18"/>
        <v>10</v>
      </c>
      <c r="E21" s="53">
        <f t="shared" si="18"/>
        <v>0</v>
      </c>
      <c r="F21" s="53">
        <f t="shared" si="18"/>
        <v>1</v>
      </c>
      <c r="G21" s="53">
        <f t="shared" si="18"/>
        <v>27</v>
      </c>
      <c r="H21" s="53">
        <f t="shared" si="18"/>
        <v>78</v>
      </c>
      <c r="I21" s="53">
        <f t="shared" si="18"/>
        <v>4</v>
      </c>
      <c r="J21" s="53">
        <f t="shared" si="18"/>
        <v>0</v>
      </c>
      <c r="K21" s="53">
        <f t="shared" si="18"/>
        <v>0</v>
      </c>
      <c r="L21" s="53">
        <f t="shared" si="18"/>
        <v>42</v>
      </c>
      <c r="M21" s="53">
        <f t="shared" si="18"/>
        <v>2</v>
      </c>
      <c r="N21" s="53">
        <f t="shared" si="18"/>
        <v>20</v>
      </c>
      <c r="O21" s="57">
        <f t="shared" si="2"/>
        <v>201</v>
      </c>
    </row>
    <row r="22" spans="1:15" ht="15.75" customHeight="1" x14ac:dyDescent="0.2">
      <c r="A22" s="104" t="s">
        <v>88</v>
      </c>
      <c r="B22" s="105"/>
      <c r="C22" s="53">
        <f t="shared" ref="C22:N22" si="19">+C61+C101</f>
        <v>2</v>
      </c>
      <c r="D22" s="53">
        <f t="shared" si="19"/>
        <v>2</v>
      </c>
      <c r="E22" s="53">
        <f t="shared" si="19"/>
        <v>0</v>
      </c>
      <c r="F22" s="53">
        <f t="shared" si="19"/>
        <v>4</v>
      </c>
      <c r="G22" s="53">
        <f t="shared" si="19"/>
        <v>1</v>
      </c>
      <c r="H22" s="53">
        <f t="shared" si="19"/>
        <v>4</v>
      </c>
      <c r="I22" s="53">
        <f t="shared" si="19"/>
        <v>2</v>
      </c>
      <c r="J22" s="53">
        <f t="shared" si="19"/>
        <v>6</v>
      </c>
      <c r="K22" s="53">
        <f t="shared" si="19"/>
        <v>5</v>
      </c>
      <c r="L22" s="53">
        <f t="shared" si="19"/>
        <v>2</v>
      </c>
      <c r="M22" s="53">
        <f t="shared" si="19"/>
        <v>6</v>
      </c>
      <c r="N22" s="53">
        <f t="shared" si="19"/>
        <v>0</v>
      </c>
      <c r="O22" s="57">
        <f t="shared" si="2"/>
        <v>34</v>
      </c>
    </row>
    <row r="23" spans="1:15" ht="15.75" customHeight="1" x14ac:dyDescent="0.2">
      <c r="A23" s="104" t="s">
        <v>89</v>
      </c>
      <c r="B23" s="105"/>
      <c r="C23" s="53">
        <f t="shared" ref="C23:N23" si="20">+C62+C102</f>
        <v>0</v>
      </c>
      <c r="D23" s="53">
        <f t="shared" si="20"/>
        <v>0</v>
      </c>
      <c r="E23" s="53">
        <f t="shared" si="20"/>
        <v>0</v>
      </c>
      <c r="F23" s="53">
        <f t="shared" si="20"/>
        <v>0</v>
      </c>
      <c r="G23" s="53">
        <f t="shared" si="20"/>
        <v>0</v>
      </c>
      <c r="H23" s="53">
        <f t="shared" si="20"/>
        <v>0</v>
      </c>
      <c r="I23" s="53">
        <f t="shared" si="20"/>
        <v>0</v>
      </c>
      <c r="J23" s="53">
        <f t="shared" si="20"/>
        <v>0</v>
      </c>
      <c r="K23" s="53">
        <f t="shared" si="20"/>
        <v>0</v>
      </c>
      <c r="L23" s="53">
        <f t="shared" si="20"/>
        <v>0</v>
      </c>
      <c r="M23" s="53">
        <f t="shared" si="20"/>
        <v>0</v>
      </c>
      <c r="N23" s="53">
        <f t="shared" si="20"/>
        <v>0</v>
      </c>
      <c r="O23" s="57">
        <f t="shared" si="2"/>
        <v>0</v>
      </c>
    </row>
    <row r="24" spans="1:15" ht="15.75" customHeight="1" x14ac:dyDescent="0.2">
      <c r="A24" s="104" t="s">
        <v>90</v>
      </c>
      <c r="B24" s="105"/>
      <c r="C24" s="53">
        <f t="shared" ref="C24:N24" si="21">+C63+C103</f>
        <v>0</v>
      </c>
      <c r="D24" s="53">
        <f t="shared" si="21"/>
        <v>13</v>
      </c>
      <c r="E24" s="53">
        <f t="shared" si="21"/>
        <v>1</v>
      </c>
      <c r="F24" s="53">
        <f t="shared" si="21"/>
        <v>0</v>
      </c>
      <c r="G24" s="53">
        <f t="shared" si="21"/>
        <v>0</v>
      </c>
      <c r="H24" s="53">
        <f t="shared" si="21"/>
        <v>0</v>
      </c>
      <c r="I24" s="53">
        <f t="shared" si="21"/>
        <v>0</v>
      </c>
      <c r="J24" s="53">
        <f t="shared" si="21"/>
        <v>0</v>
      </c>
      <c r="K24" s="53">
        <f t="shared" si="21"/>
        <v>0</v>
      </c>
      <c r="L24" s="53">
        <f t="shared" si="21"/>
        <v>0</v>
      </c>
      <c r="M24" s="53">
        <f t="shared" si="21"/>
        <v>0</v>
      </c>
      <c r="N24" s="53">
        <f t="shared" si="21"/>
        <v>0</v>
      </c>
      <c r="O24" s="57">
        <f t="shared" si="2"/>
        <v>14</v>
      </c>
    </row>
    <row r="25" spans="1:15" ht="31.5" customHeight="1" x14ac:dyDescent="0.2">
      <c r="A25" s="104" t="s">
        <v>91</v>
      </c>
      <c r="B25" s="105"/>
      <c r="C25" s="53">
        <f t="shared" ref="C25:N25" si="22">+C64+C104</f>
        <v>3</v>
      </c>
      <c r="D25" s="53">
        <f t="shared" si="22"/>
        <v>2</v>
      </c>
      <c r="E25" s="53">
        <f t="shared" si="22"/>
        <v>1</v>
      </c>
      <c r="F25" s="53">
        <f t="shared" si="22"/>
        <v>1</v>
      </c>
      <c r="G25" s="53">
        <f t="shared" si="22"/>
        <v>6</v>
      </c>
      <c r="H25" s="53">
        <f t="shared" si="22"/>
        <v>2</v>
      </c>
      <c r="I25" s="53">
        <f t="shared" si="22"/>
        <v>4</v>
      </c>
      <c r="J25" s="53">
        <f t="shared" si="22"/>
        <v>5</v>
      </c>
      <c r="K25" s="53">
        <f t="shared" si="22"/>
        <v>3</v>
      </c>
      <c r="L25" s="53">
        <f t="shared" si="22"/>
        <v>2</v>
      </c>
      <c r="M25" s="53">
        <f t="shared" si="22"/>
        <v>3</v>
      </c>
      <c r="N25" s="53">
        <f t="shared" si="22"/>
        <v>1</v>
      </c>
      <c r="O25" s="57">
        <f t="shared" si="2"/>
        <v>33</v>
      </c>
    </row>
    <row r="26" spans="1:15" ht="15.75" customHeight="1" x14ac:dyDescent="0.2">
      <c r="A26" s="104" t="s">
        <v>92</v>
      </c>
      <c r="B26" s="105"/>
      <c r="C26" s="53">
        <f t="shared" ref="C26:N26" si="23">+C65+C105</f>
        <v>0</v>
      </c>
      <c r="D26" s="53">
        <f t="shared" si="23"/>
        <v>0</v>
      </c>
      <c r="E26" s="53">
        <f t="shared" si="23"/>
        <v>2</v>
      </c>
      <c r="F26" s="53">
        <f t="shared" si="23"/>
        <v>1</v>
      </c>
      <c r="G26" s="53">
        <f t="shared" si="23"/>
        <v>5</v>
      </c>
      <c r="H26" s="53">
        <f t="shared" si="23"/>
        <v>0</v>
      </c>
      <c r="I26" s="53">
        <f t="shared" si="23"/>
        <v>2</v>
      </c>
      <c r="J26" s="53">
        <f t="shared" si="23"/>
        <v>2</v>
      </c>
      <c r="K26" s="53">
        <f t="shared" si="23"/>
        <v>5</v>
      </c>
      <c r="L26" s="53">
        <f t="shared" si="23"/>
        <v>0</v>
      </c>
      <c r="M26" s="53">
        <f t="shared" si="23"/>
        <v>2</v>
      </c>
      <c r="N26" s="53">
        <f t="shared" si="23"/>
        <v>1</v>
      </c>
      <c r="O26" s="57">
        <f t="shared" si="2"/>
        <v>20</v>
      </c>
    </row>
    <row r="27" spans="1:15" ht="15.75" customHeight="1" x14ac:dyDescent="0.2">
      <c r="A27" s="104" t="s">
        <v>93</v>
      </c>
      <c r="B27" s="105"/>
      <c r="C27" s="53">
        <f t="shared" ref="C27:N27" si="24">+C66+C106</f>
        <v>3</v>
      </c>
      <c r="D27" s="53">
        <f t="shared" si="24"/>
        <v>4</v>
      </c>
      <c r="E27" s="53">
        <f t="shared" si="24"/>
        <v>0</v>
      </c>
      <c r="F27" s="53">
        <f t="shared" si="24"/>
        <v>1</v>
      </c>
      <c r="G27" s="53">
        <f t="shared" si="24"/>
        <v>0</v>
      </c>
      <c r="H27" s="53">
        <f t="shared" si="24"/>
        <v>4</v>
      </c>
      <c r="I27" s="53">
        <f t="shared" si="24"/>
        <v>4</v>
      </c>
      <c r="J27" s="53">
        <f t="shared" si="24"/>
        <v>3</v>
      </c>
      <c r="K27" s="53">
        <f t="shared" si="24"/>
        <v>5</v>
      </c>
      <c r="L27" s="53">
        <f t="shared" si="24"/>
        <v>2</v>
      </c>
      <c r="M27" s="53">
        <f t="shared" si="24"/>
        <v>1</v>
      </c>
      <c r="N27" s="53">
        <f t="shared" si="24"/>
        <v>1</v>
      </c>
      <c r="O27" s="57">
        <f t="shared" si="2"/>
        <v>28</v>
      </c>
    </row>
    <row r="28" spans="1:15" ht="15" customHeight="1" x14ac:dyDescent="0.2">
      <c r="A28" s="108" t="s">
        <v>25</v>
      </c>
      <c r="B28" s="109"/>
      <c r="C28" s="54">
        <f t="shared" ref="C28:N28" si="25">+C67+C107</f>
        <v>2</v>
      </c>
      <c r="D28" s="54">
        <f t="shared" si="25"/>
        <v>2</v>
      </c>
      <c r="E28" s="54">
        <f t="shared" si="25"/>
        <v>0</v>
      </c>
      <c r="F28" s="54">
        <f t="shared" si="25"/>
        <v>1</v>
      </c>
      <c r="G28" s="54">
        <f t="shared" si="25"/>
        <v>0</v>
      </c>
      <c r="H28" s="54">
        <f t="shared" si="25"/>
        <v>3</v>
      </c>
      <c r="I28" s="54">
        <f t="shared" si="25"/>
        <v>2</v>
      </c>
      <c r="J28" s="54">
        <f t="shared" si="25"/>
        <v>1</v>
      </c>
      <c r="K28" s="54">
        <f t="shared" si="25"/>
        <v>1</v>
      </c>
      <c r="L28" s="54">
        <f t="shared" si="25"/>
        <v>2</v>
      </c>
      <c r="M28" s="54">
        <f t="shared" si="25"/>
        <v>0</v>
      </c>
      <c r="N28" s="54">
        <f t="shared" si="25"/>
        <v>1</v>
      </c>
      <c r="O28" s="57">
        <f t="shared" si="2"/>
        <v>15</v>
      </c>
    </row>
    <row r="29" spans="1:15" ht="15" customHeight="1" x14ac:dyDescent="0.2">
      <c r="A29" s="108" t="s">
        <v>26</v>
      </c>
      <c r="B29" s="109"/>
      <c r="C29" s="54">
        <f t="shared" ref="C29:N29" si="26">+C68+C108</f>
        <v>0</v>
      </c>
      <c r="D29" s="54">
        <f t="shared" si="26"/>
        <v>2</v>
      </c>
      <c r="E29" s="54">
        <f t="shared" si="26"/>
        <v>0</v>
      </c>
      <c r="F29" s="54">
        <f t="shared" si="26"/>
        <v>0</v>
      </c>
      <c r="G29" s="54">
        <f t="shared" si="26"/>
        <v>0</v>
      </c>
      <c r="H29" s="54">
        <f t="shared" si="26"/>
        <v>1</v>
      </c>
      <c r="I29" s="54">
        <f t="shared" si="26"/>
        <v>1</v>
      </c>
      <c r="J29" s="54">
        <f t="shared" si="26"/>
        <v>1</v>
      </c>
      <c r="K29" s="54">
        <f t="shared" si="26"/>
        <v>2</v>
      </c>
      <c r="L29" s="54">
        <f t="shared" si="26"/>
        <v>0</v>
      </c>
      <c r="M29" s="54">
        <f t="shared" si="26"/>
        <v>1</v>
      </c>
      <c r="N29" s="54">
        <f t="shared" si="26"/>
        <v>0</v>
      </c>
      <c r="O29" s="57">
        <f t="shared" si="2"/>
        <v>8</v>
      </c>
    </row>
    <row r="30" spans="1:15" ht="15" customHeight="1" x14ac:dyDescent="0.2">
      <c r="A30" s="108" t="s">
        <v>27</v>
      </c>
      <c r="B30" s="109"/>
      <c r="C30" s="54">
        <f t="shared" ref="C30:N30" si="27">+C69+C109</f>
        <v>1</v>
      </c>
      <c r="D30" s="54">
        <f t="shared" si="27"/>
        <v>0</v>
      </c>
      <c r="E30" s="54">
        <f t="shared" si="27"/>
        <v>0</v>
      </c>
      <c r="F30" s="54">
        <f t="shared" si="27"/>
        <v>0</v>
      </c>
      <c r="G30" s="54">
        <f t="shared" si="27"/>
        <v>0</v>
      </c>
      <c r="H30" s="54">
        <f t="shared" si="27"/>
        <v>0</v>
      </c>
      <c r="I30" s="54">
        <f t="shared" si="27"/>
        <v>1</v>
      </c>
      <c r="J30" s="54">
        <f t="shared" si="27"/>
        <v>1</v>
      </c>
      <c r="K30" s="54">
        <f t="shared" si="27"/>
        <v>2</v>
      </c>
      <c r="L30" s="54">
        <f t="shared" si="27"/>
        <v>0</v>
      </c>
      <c r="M30" s="54">
        <f t="shared" si="27"/>
        <v>0</v>
      </c>
      <c r="N30" s="54">
        <f t="shared" si="27"/>
        <v>0</v>
      </c>
      <c r="O30" s="57">
        <f t="shared" si="2"/>
        <v>5</v>
      </c>
    </row>
    <row r="31" spans="1:15" ht="15.75" customHeight="1" x14ac:dyDescent="0.2">
      <c r="A31" s="104" t="s">
        <v>94</v>
      </c>
      <c r="B31" s="105"/>
      <c r="C31" s="53">
        <f t="shared" ref="C31:N31" si="28">+C70+C110</f>
        <v>4</v>
      </c>
      <c r="D31" s="53">
        <f t="shared" si="28"/>
        <v>4</v>
      </c>
      <c r="E31" s="53">
        <f t="shared" si="28"/>
        <v>1</v>
      </c>
      <c r="F31" s="53">
        <f t="shared" si="28"/>
        <v>4</v>
      </c>
      <c r="G31" s="53">
        <f t="shared" si="28"/>
        <v>6</v>
      </c>
      <c r="H31" s="53">
        <f t="shared" si="28"/>
        <v>2</v>
      </c>
      <c r="I31" s="53">
        <f t="shared" si="28"/>
        <v>0</v>
      </c>
      <c r="J31" s="53">
        <f t="shared" si="28"/>
        <v>4</v>
      </c>
      <c r="K31" s="53">
        <f t="shared" si="28"/>
        <v>2</v>
      </c>
      <c r="L31" s="53">
        <f t="shared" si="28"/>
        <v>8</v>
      </c>
      <c r="M31" s="53">
        <f t="shared" si="28"/>
        <v>1</v>
      </c>
      <c r="N31" s="53">
        <f t="shared" si="28"/>
        <v>2</v>
      </c>
      <c r="O31" s="57">
        <f t="shared" si="2"/>
        <v>38</v>
      </c>
    </row>
    <row r="32" spans="1:15" ht="15.75" customHeight="1" x14ac:dyDescent="0.2">
      <c r="A32" s="104" t="s">
        <v>95</v>
      </c>
      <c r="B32" s="105"/>
      <c r="C32" s="53">
        <f t="shared" ref="C32:N32" si="29">+C71+C111</f>
        <v>1</v>
      </c>
      <c r="D32" s="53">
        <f t="shared" si="29"/>
        <v>2</v>
      </c>
      <c r="E32" s="53">
        <f t="shared" si="29"/>
        <v>0</v>
      </c>
      <c r="F32" s="53">
        <f t="shared" si="29"/>
        <v>0</v>
      </c>
      <c r="G32" s="53">
        <f t="shared" si="29"/>
        <v>0</v>
      </c>
      <c r="H32" s="53">
        <f t="shared" si="29"/>
        <v>1</v>
      </c>
      <c r="I32" s="53">
        <f t="shared" si="29"/>
        <v>1</v>
      </c>
      <c r="J32" s="53">
        <f t="shared" si="29"/>
        <v>0</v>
      </c>
      <c r="K32" s="53">
        <f t="shared" si="29"/>
        <v>0</v>
      </c>
      <c r="L32" s="53">
        <f t="shared" si="29"/>
        <v>2</v>
      </c>
      <c r="M32" s="53">
        <f t="shared" si="29"/>
        <v>0</v>
      </c>
      <c r="N32" s="53">
        <f t="shared" si="29"/>
        <v>0</v>
      </c>
      <c r="O32" s="57">
        <f t="shared" si="2"/>
        <v>7</v>
      </c>
    </row>
    <row r="33" spans="1:15" ht="15" customHeight="1" x14ac:dyDescent="0.2">
      <c r="A33" s="108" t="s">
        <v>96</v>
      </c>
      <c r="B33" s="109"/>
      <c r="C33" s="54">
        <f t="shared" ref="C33:N33" si="30">+C72+C112</f>
        <v>0</v>
      </c>
      <c r="D33" s="54">
        <f t="shared" si="30"/>
        <v>0</v>
      </c>
      <c r="E33" s="54">
        <f t="shared" si="30"/>
        <v>0</v>
      </c>
      <c r="F33" s="54">
        <f t="shared" si="30"/>
        <v>0</v>
      </c>
      <c r="G33" s="54">
        <f t="shared" si="30"/>
        <v>0</v>
      </c>
      <c r="H33" s="54">
        <f t="shared" si="30"/>
        <v>0</v>
      </c>
      <c r="I33" s="54">
        <f t="shared" si="30"/>
        <v>0</v>
      </c>
      <c r="J33" s="54">
        <f t="shared" si="30"/>
        <v>0</v>
      </c>
      <c r="K33" s="54">
        <f t="shared" si="30"/>
        <v>0</v>
      </c>
      <c r="L33" s="54">
        <f t="shared" si="30"/>
        <v>0</v>
      </c>
      <c r="M33" s="54">
        <f t="shared" si="30"/>
        <v>0</v>
      </c>
      <c r="N33" s="54">
        <f t="shared" si="30"/>
        <v>0</v>
      </c>
      <c r="O33" s="57">
        <f t="shared" si="2"/>
        <v>0</v>
      </c>
    </row>
    <row r="34" spans="1:15" ht="15" customHeight="1" x14ac:dyDescent="0.2">
      <c r="A34" s="108" t="s">
        <v>97</v>
      </c>
      <c r="B34" s="109"/>
      <c r="C34" s="54">
        <f t="shared" ref="C34:N34" si="31">+C73+C113</f>
        <v>1</v>
      </c>
      <c r="D34" s="54">
        <f t="shared" si="31"/>
        <v>2</v>
      </c>
      <c r="E34" s="54">
        <f t="shared" si="31"/>
        <v>0</v>
      </c>
      <c r="F34" s="54">
        <f t="shared" si="31"/>
        <v>0</v>
      </c>
      <c r="G34" s="54">
        <f t="shared" si="31"/>
        <v>0</v>
      </c>
      <c r="H34" s="54">
        <f t="shared" si="31"/>
        <v>1</v>
      </c>
      <c r="I34" s="54">
        <f t="shared" si="31"/>
        <v>1</v>
      </c>
      <c r="J34" s="54">
        <f t="shared" si="31"/>
        <v>0</v>
      </c>
      <c r="K34" s="54">
        <f t="shared" si="31"/>
        <v>0</v>
      </c>
      <c r="L34" s="54">
        <f t="shared" si="31"/>
        <v>2</v>
      </c>
      <c r="M34" s="54">
        <f t="shared" si="31"/>
        <v>0</v>
      </c>
      <c r="N34" s="54">
        <f t="shared" si="31"/>
        <v>0</v>
      </c>
      <c r="O34" s="57">
        <f t="shared" si="2"/>
        <v>7</v>
      </c>
    </row>
    <row r="35" spans="1:15" ht="15.75" customHeight="1" x14ac:dyDescent="0.2">
      <c r="A35" s="104" t="s">
        <v>98</v>
      </c>
      <c r="B35" s="105"/>
      <c r="C35" s="53">
        <f t="shared" ref="C35:N35" si="32">+C74+C114</f>
        <v>0</v>
      </c>
      <c r="D35" s="53">
        <f t="shared" si="32"/>
        <v>1</v>
      </c>
      <c r="E35" s="53">
        <f t="shared" si="32"/>
        <v>0</v>
      </c>
      <c r="F35" s="53">
        <f t="shared" si="32"/>
        <v>0</v>
      </c>
      <c r="G35" s="53">
        <f t="shared" si="32"/>
        <v>0</v>
      </c>
      <c r="H35" s="53">
        <f t="shared" si="32"/>
        <v>0</v>
      </c>
      <c r="I35" s="53">
        <f t="shared" si="32"/>
        <v>0</v>
      </c>
      <c r="J35" s="53">
        <f t="shared" si="32"/>
        <v>1</v>
      </c>
      <c r="K35" s="53">
        <f t="shared" si="32"/>
        <v>0</v>
      </c>
      <c r="L35" s="53">
        <f t="shared" si="32"/>
        <v>0</v>
      </c>
      <c r="M35" s="53">
        <f t="shared" si="32"/>
        <v>0</v>
      </c>
      <c r="N35" s="53">
        <f t="shared" si="32"/>
        <v>0</v>
      </c>
      <c r="O35" s="57">
        <f t="shared" si="2"/>
        <v>2</v>
      </c>
    </row>
    <row r="36" spans="1:15" ht="15.75" customHeight="1" x14ac:dyDescent="0.2">
      <c r="A36" s="104" t="s">
        <v>99</v>
      </c>
      <c r="B36" s="105"/>
      <c r="C36" s="53">
        <f t="shared" ref="C36:N36" si="33">+C75+C115</f>
        <v>4</v>
      </c>
      <c r="D36" s="53">
        <f t="shared" si="33"/>
        <v>1</v>
      </c>
      <c r="E36" s="53">
        <f t="shared" si="33"/>
        <v>2</v>
      </c>
      <c r="F36" s="53">
        <f t="shared" si="33"/>
        <v>1</v>
      </c>
      <c r="G36" s="53">
        <f t="shared" si="33"/>
        <v>1</v>
      </c>
      <c r="H36" s="53">
        <f t="shared" si="33"/>
        <v>1</v>
      </c>
      <c r="I36" s="53">
        <f t="shared" si="33"/>
        <v>0</v>
      </c>
      <c r="J36" s="53">
        <f t="shared" si="33"/>
        <v>0</v>
      </c>
      <c r="K36" s="53">
        <f t="shared" si="33"/>
        <v>2</v>
      </c>
      <c r="L36" s="53">
        <f t="shared" si="33"/>
        <v>3</v>
      </c>
      <c r="M36" s="53">
        <f t="shared" si="33"/>
        <v>1</v>
      </c>
      <c r="N36" s="53">
        <f t="shared" si="33"/>
        <v>0</v>
      </c>
      <c r="O36" s="57">
        <f t="shared" si="2"/>
        <v>16</v>
      </c>
    </row>
    <row r="37" spans="1:15" ht="15.75" customHeight="1" x14ac:dyDescent="0.2">
      <c r="A37" s="104" t="s">
        <v>100</v>
      </c>
      <c r="B37" s="105"/>
      <c r="C37" s="53">
        <f t="shared" ref="C37:N37" si="34">+C76+C116</f>
        <v>126</v>
      </c>
      <c r="D37" s="53">
        <f t="shared" si="34"/>
        <v>111</v>
      </c>
      <c r="E37" s="53">
        <f t="shared" si="34"/>
        <v>110</v>
      </c>
      <c r="F37" s="53">
        <f t="shared" si="34"/>
        <v>238</v>
      </c>
      <c r="G37" s="53">
        <f t="shared" si="34"/>
        <v>134</v>
      </c>
      <c r="H37" s="53">
        <f t="shared" si="34"/>
        <v>141</v>
      </c>
      <c r="I37" s="53">
        <f t="shared" si="34"/>
        <v>76</v>
      </c>
      <c r="J37" s="53">
        <f t="shared" si="34"/>
        <v>118</v>
      </c>
      <c r="K37" s="53">
        <f t="shared" si="34"/>
        <v>80</v>
      </c>
      <c r="L37" s="53">
        <f t="shared" si="34"/>
        <v>127</v>
      </c>
      <c r="M37" s="53">
        <f t="shared" si="34"/>
        <v>119</v>
      </c>
      <c r="N37" s="53">
        <f t="shared" si="34"/>
        <v>59</v>
      </c>
      <c r="O37" s="57">
        <f t="shared" si="2"/>
        <v>1439</v>
      </c>
    </row>
    <row r="38" spans="1:15" ht="31.5" customHeight="1" thickBot="1" x14ac:dyDescent="0.25">
      <c r="A38" s="110" t="s">
        <v>101</v>
      </c>
      <c r="B38" s="111"/>
      <c r="C38" s="59">
        <f t="shared" ref="C38:N38" si="35">+C77+C117</f>
        <v>463</v>
      </c>
      <c r="D38" s="59">
        <f t="shared" si="35"/>
        <v>0</v>
      </c>
      <c r="E38" s="59">
        <f t="shared" si="35"/>
        <v>0</v>
      </c>
      <c r="F38" s="59">
        <f t="shared" si="35"/>
        <v>0</v>
      </c>
      <c r="G38" s="59">
        <f t="shared" si="35"/>
        <v>0</v>
      </c>
      <c r="H38" s="59">
        <f t="shared" si="35"/>
        <v>114</v>
      </c>
      <c r="I38" s="59">
        <f t="shared" si="35"/>
        <v>0</v>
      </c>
      <c r="J38" s="59">
        <f t="shared" si="35"/>
        <v>0</v>
      </c>
      <c r="K38" s="59">
        <f t="shared" si="35"/>
        <v>0</v>
      </c>
      <c r="L38" s="59">
        <f t="shared" si="35"/>
        <v>326</v>
      </c>
      <c r="M38" s="59">
        <f t="shared" si="35"/>
        <v>0</v>
      </c>
      <c r="N38" s="59">
        <f t="shared" si="35"/>
        <v>0</v>
      </c>
      <c r="O38" s="60">
        <f t="shared" si="2"/>
        <v>903</v>
      </c>
    </row>
    <row r="39" spans="1:15" ht="14.2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thickBo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25.5" customHeight="1" x14ac:dyDescent="0.2">
      <c r="A41" s="106" t="s">
        <v>35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17"/>
    </row>
    <row r="42" spans="1:15" ht="18" customHeight="1" x14ac:dyDescent="0.2">
      <c r="A42" s="115" t="s">
        <v>56</v>
      </c>
      <c r="B42" s="116"/>
      <c r="C42" s="66" t="s">
        <v>57</v>
      </c>
      <c r="D42" s="66" t="s">
        <v>58</v>
      </c>
      <c r="E42" s="66" t="s">
        <v>59</v>
      </c>
      <c r="F42" s="66" t="s">
        <v>60</v>
      </c>
      <c r="G42" s="66" t="s">
        <v>61</v>
      </c>
      <c r="H42" s="66" t="s">
        <v>62</v>
      </c>
      <c r="I42" s="66" t="s">
        <v>63</v>
      </c>
      <c r="J42" s="66" t="s">
        <v>64</v>
      </c>
      <c r="K42" s="66" t="s">
        <v>65</v>
      </c>
      <c r="L42" s="66" t="s">
        <v>66</v>
      </c>
      <c r="M42" s="66" t="s">
        <v>67</v>
      </c>
      <c r="N42" s="66" t="s">
        <v>68</v>
      </c>
      <c r="O42" s="68" t="s">
        <v>69</v>
      </c>
    </row>
    <row r="43" spans="1:15" ht="15.75" customHeight="1" x14ac:dyDescent="0.2">
      <c r="A43" s="104" t="s">
        <v>70</v>
      </c>
      <c r="B43" s="105"/>
      <c r="C43" s="16">
        <v>39</v>
      </c>
      <c r="D43" s="16">
        <v>21</v>
      </c>
      <c r="E43" s="16">
        <v>39</v>
      </c>
      <c r="F43" s="16">
        <v>16</v>
      </c>
      <c r="G43" s="16">
        <v>29</v>
      </c>
      <c r="H43" s="16">
        <v>28</v>
      </c>
      <c r="I43" s="16">
        <v>17</v>
      </c>
      <c r="J43" s="16">
        <v>25</v>
      </c>
      <c r="K43" s="16">
        <v>27</v>
      </c>
      <c r="L43" s="16">
        <v>39</v>
      </c>
      <c r="M43" s="16">
        <v>24</v>
      </c>
      <c r="N43" s="16">
        <v>16</v>
      </c>
      <c r="O43" s="57">
        <f>SUM(C43:N43)</f>
        <v>320</v>
      </c>
    </row>
    <row r="44" spans="1:15" ht="15.75" customHeight="1" x14ac:dyDescent="0.2">
      <c r="A44" s="104" t="s">
        <v>71</v>
      </c>
      <c r="B44" s="105"/>
      <c r="C44" s="16">
        <v>38</v>
      </c>
      <c r="D44" s="16">
        <v>20</v>
      </c>
      <c r="E44" s="16">
        <v>39</v>
      </c>
      <c r="F44" s="16">
        <v>16</v>
      </c>
      <c r="G44" s="16">
        <v>29</v>
      </c>
      <c r="H44" s="16">
        <v>25</v>
      </c>
      <c r="I44" s="16">
        <v>17</v>
      </c>
      <c r="J44" s="16">
        <v>20</v>
      </c>
      <c r="K44" s="16">
        <v>24</v>
      </c>
      <c r="L44" s="16">
        <v>39</v>
      </c>
      <c r="M44" s="16">
        <v>24</v>
      </c>
      <c r="N44" s="16">
        <v>16</v>
      </c>
      <c r="O44" s="57">
        <f t="shared" ref="O44:O77" si="36">SUM(C44:N44)</f>
        <v>307</v>
      </c>
    </row>
    <row r="45" spans="1:15" ht="15.75" customHeight="1" x14ac:dyDescent="0.2">
      <c r="A45" s="104" t="s">
        <v>76</v>
      </c>
      <c r="B45" s="105"/>
      <c r="C45" s="16">
        <v>3</v>
      </c>
      <c r="D45" s="16">
        <v>5</v>
      </c>
      <c r="E45" s="16">
        <v>1</v>
      </c>
      <c r="F45" s="16">
        <v>4</v>
      </c>
      <c r="G45" s="16">
        <v>2</v>
      </c>
      <c r="H45" s="16">
        <v>2</v>
      </c>
      <c r="I45" s="16">
        <v>3</v>
      </c>
      <c r="J45" s="16">
        <v>7</v>
      </c>
      <c r="K45" s="16">
        <v>2</v>
      </c>
      <c r="L45" s="16">
        <v>3</v>
      </c>
      <c r="M45" s="16">
        <v>4</v>
      </c>
      <c r="N45" s="16">
        <v>3</v>
      </c>
      <c r="O45" s="57">
        <f t="shared" si="36"/>
        <v>39</v>
      </c>
    </row>
    <row r="46" spans="1:15" ht="15.75" customHeight="1" x14ac:dyDescent="0.2">
      <c r="A46" s="104" t="s">
        <v>72</v>
      </c>
      <c r="B46" s="105"/>
      <c r="C46" s="53">
        <v>2</v>
      </c>
      <c r="D46" s="53">
        <v>3</v>
      </c>
      <c r="E46" s="53">
        <v>0</v>
      </c>
      <c r="F46" s="53">
        <v>4</v>
      </c>
      <c r="G46" s="53">
        <v>2</v>
      </c>
      <c r="H46" s="53">
        <v>2</v>
      </c>
      <c r="I46" s="53">
        <v>3</v>
      </c>
      <c r="J46" s="53">
        <v>1</v>
      </c>
      <c r="K46" s="53">
        <v>2</v>
      </c>
      <c r="L46" s="53">
        <v>3</v>
      </c>
      <c r="M46" s="53">
        <v>0</v>
      </c>
      <c r="N46" s="53">
        <v>1</v>
      </c>
      <c r="O46" s="57">
        <f t="shared" si="36"/>
        <v>23</v>
      </c>
    </row>
    <row r="47" spans="1:15" ht="15.75" customHeight="1" x14ac:dyDescent="0.2">
      <c r="A47" s="104" t="s">
        <v>77</v>
      </c>
      <c r="B47" s="105"/>
      <c r="C47" s="53">
        <v>10</v>
      </c>
      <c r="D47" s="53">
        <v>5</v>
      </c>
      <c r="E47" s="53">
        <v>0</v>
      </c>
      <c r="F47" s="53">
        <v>0</v>
      </c>
      <c r="G47" s="53">
        <v>5</v>
      </c>
      <c r="H47" s="53">
        <v>4</v>
      </c>
      <c r="I47" s="53">
        <v>0</v>
      </c>
      <c r="J47" s="53">
        <v>2</v>
      </c>
      <c r="K47" s="53">
        <v>1</v>
      </c>
      <c r="L47" s="53">
        <v>3</v>
      </c>
      <c r="M47" s="53">
        <v>4</v>
      </c>
      <c r="N47" s="53">
        <v>3</v>
      </c>
      <c r="O47" s="57">
        <f t="shared" si="36"/>
        <v>37</v>
      </c>
    </row>
    <row r="48" spans="1:15" ht="15.75" customHeight="1" x14ac:dyDescent="0.2">
      <c r="A48" s="104" t="s">
        <v>73</v>
      </c>
      <c r="B48" s="105"/>
      <c r="C48" s="53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7">
        <f t="shared" si="36"/>
        <v>0</v>
      </c>
    </row>
    <row r="49" spans="1:15" ht="15.75" customHeight="1" x14ac:dyDescent="0.2">
      <c r="A49" s="104" t="s">
        <v>74</v>
      </c>
      <c r="B49" s="105"/>
      <c r="C49" s="53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7">
        <f t="shared" si="36"/>
        <v>0</v>
      </c>
    </row>
    <row r="50" spans="1:15" ht="15.75" customHeight="1" x14ac:dyDescent="0.2">
      <c r="A50" s="104" t="s">
        <v>75</v>
      </c>
      <c r="B50" s="105"/>
      <c r="C50" s="53">
        <v>1</v>
      </c>
      <c r="D50" s="53">
        <v>3</v>
      </c>
      <c r="E50" s="53">
        <v>4</v>
      </c>
      <c r="F50" s="53">
        <v>0</v>
      </c>
      <c r="G50" s="53">
        <v>6</v>
      </c>
      <c r="H50" s="53">
        <v>6</v>
      </c>
      <c r="I50" s="53">
        <v>4</v>
      </c>
      <c r="J50" s="53">
        <v>3</v>
      </c>
      <c r="K50" s="53">
        <v>10</v>
      </c>
      <c r="L50" s="53">
        <v>6</v>
      </c>
      <c r="M50" s="53">
        <v>2</v>
      </c>
      <c r="N50" s="53">
        <v>1</v>
      </c>
      <c r="O50" s="57">
        <f t="shared" si="36"/>
        <v>46</v>
      </c>
    </row>
    <row r="51" spans="1:15" ht="15.75" customHeight="1" x14ac:dyDescent="0.2">
      <c r="A51" s="104" t="s">
        <v>78</v>
      </c>
      <c r="B51" s="105"/>
      <c r="C51" s="53">
        <v>3</v>
      </c>
      <c r="D51" s="53">
        <v>1</v>
      </c>
      <c r="E51" s="53">
        <v>0</v>
      </c>
      <c r="F51" s="53">
        <v>5</v>
      </c>
      <c r="G51" s="53">
        <v>4</v>
      </c>
      <c r="H51" s="53">
        <v>3</v>
      </c>
      <c r="I51" s="53">
        <v>1</v>
      </c>
      <c r="J51" s="53">
        <v>1</v>
      </c>
      <c r="K51" s="53">
        <v>1</v>
      </c>
      <c r="L51" s="53">
        <v>1</v>
      </c>
      <c r="M51" s="53">
        <v>3</v>
      </c>
      <c r="N51" s="53">
        <v>3</v>
      </c>
      <c r="O51" s="57">
        <f t="shared" si="36"/>
        <v>26</v>
      </c>
    </row>
    <row r="52" spans="1:15" ht="15.75" customHeight="1" x14ac:dyDescent="0.2">
      <c r="A52" s="104" t="s">
        <v>79</v>
      </c>
      <c r="B52" s="105"/>
      <c r="C52" s="53">
        <v>9</v>
      </c>
      <c r="D52" s="53">
        <v>11</v>
      </c>
      <c r="E52" s="53">
        <v>7</v>
      </c>
      <c r="F52" s="53">
        <v>3</v>
      </c>
      <c r="G52" s="53">
        <v>12</v>
      </c>
      <c r="H52" s="53">
        <v>12</v>
      </c>
      <c r="I52" s="53">
        <v>3</v>
      </c>
      <c r="J52" s="53">
        <v>13</v>
      </c>
      <c r="K52" s="53">
        <v>14</v>
      </c>
      <c r="L52" s="53">
        <v>15</v>
      </c>
      <c r="M52" s="53">
        <v>15</v>
      </c>
      <c r="N52" s="53">
        <v>1</v>
      </c>
      <c r="O52" s="57">
        <f t="shared" si="36"/>
        <v>115</v>
      </c>
    </row>
    <row r="53" spans="1:15" ht="15.75" customHeight="1" x14ac:dyDescent="0.2">
      <c r="A53" s="104" t="s">
        <v>80</v>
      </c>
      <c r="B53" s="105"/>
      <c r="C53" s="53">
        <v>2</v>
      </c>
      <c r="D53" s="53">
        <v>0</v>
      </c>
      <c r="E53" s="53">
        <v>1</v>
      </c>
      <c r="F53" s="53">
        <v>0</v>
      </c>
      <c r="G53" s="53">
        <v>0</v>
      </c>
      <c r="H53" s="53">
        <v>2</v>
      </c>
      <c r="I53" s="53">
        <v>1</v>
      </c>
      <c r="J53" s="53">
        <v>1</v>
      </c>
      <c r="K53" s="53">
        <v>2</v>
      </c>
      <c r="L53" s="53">
        <v>4</v>
      </c>
      <c r="M53" s="53">
        <v>0</v>
      </c>
      <c r="N53" s="53">
        <v>1</v>
      </c>
      <c r="O53" s="57">
        <f t="shared" si="36"/>
        <v>14</v>
      </c>
    </row>
    <row r="54" spans="1:15" ht="15.75" customHeight="1" x14ac:dyDescent="0.2">
      <c r="A54" s="104" t="s">
        <v>81</v>
      </c>
      <c r="B54" s="105"/>
      <c r="C54" s="53">
        <v>341</v>
      </c>
      <c r="D54" s="53">
        <v>330</v>
      </c>
      <c r="E54" s="53">
        <v>402</v>
      </c>
      <c r="F54" s="53">
        <v>285</v>
      </c>
      <c r="G54" s="53">
        <v>381</v>
      </c>
      <c r="H54" s="53">
        <v>385</v>
      </c>
      <c r="I54" s="53">
        <v>184</v>
      </c>
      <c r="J54" s="53">
        <v>467</v>
      </c>
      <c r="K54" s="53">
        <v>314</v>
      </c>
      <c r="L54" s="53">
        <v>385</v>
      </c>
      <c r="M54" s="53">
        <v>305</v>
      </c>
      <c r="N54" s="53">
        <v>175</v>
      </c>
      <c r="O54" s="57">
        <f t="shared" si="36"/>
        <v>3954</v>
      </c>
    </row>
    <row r="55" spans="1:15" ht="15.75" customHeight="1" x14ac:dyDescent="0.2">
      <c r="A55" s="104" t="s">
        <v>82</v>
      </c>
      <c r="B55" s="105"/>
      <c r="C55" s="53">
        <v>7</v>
      </c>
      <c r="D55" s="53">
        <v>12</v>
      </c>
      <c r="E55" s="53">
        <v>6</v>
      </c>
      <c r="F55" s="53">
        <v>6</v>
      </c>
      <c r="G55" s="53">
        <v>6</v>
      </c>
      <c r="H55" s="53">
        <v>9</v>
      </c>
      <c r="I55" s="53">
        <v>8</v>
      </c>
      <c r="J55" s="53">
        <v>8</v>
      </c>
      <c r="K55" s="53">
        <v>4</v>
      </c>
      <c r="L55" s="53">
        <v>5</v>
      </c>
      <c r="M55" s="53">
        <v>5</v>
      </c>
      <c r="N55" s="53">
        <v>1</v>
      </c>
      <c r="O55" s="57">
        <f t="shared" si="36"/>
        <v>77</v>
      </c>
    </row>
    <row r="56" spans="1:15" ht="15.75" customHeight="1" x14ac:dyDescent="0.2">
      <c r="A56" s="104" t="s">
        <v>83</v>
      </c>
      <c r="B56" s="105"/>
      <c r="C56" s="53">
        <v>13</v>
      </c>
      <c r="D56" s="53">
        <v>15</v>
      </c>
      <c r="E56" s="53">
        <v>12</v>
      </c>
      <c r="F56" s="53">
        <v>13</v>
      </c>
      <c r="G56" s="53">
        <v>11</v>
      </c>
      <c r="H56" s="53">
        <v>9</v>
      </c>
      <c r="I56" s="53">
        <v>3</v>
      </c>
      <c r="J56" s="53">
        <v>13</v>
      </c>
      <c r="K56" s="53">
        <v>10</v>
      </c>
      <c r="L56" s="53">
        <v>12</v>
      </c>
      <c r="M56" s="53">
        <v>8</v>
      </c>
      <c r="N56" s="53">
        <v>3</v>
      </c>
      <c r="O56" s="57">
        <f t="shared" si="36"/>
        <v>122</v>
      </c>
    </row>
    <row r="57" spans="1:15" ht="15" customHeight="1" x14ac:dyDescent="0.2">
      <c r="A57" s="108" t="s">
        <v>84</v>
      </c>
      <c r="B57" s="109"/>
      <c r="C57" s="54">
        <v>12</v>
      </c>
      <c r="D57" s="54">
        <v>15</v>
      </c>
      <c r="E57" s="54">
        <v>11</v>
      </c>
      <c r="F57" s="54">
        <v>10</v>
      </c>
      <c r="G57" s="54">
        <v>10</v>
      </c>
      <c r="H57" s="54">
        <v>8</v>
      </c>
      <c r="I57" s="54">
        <v>3</v>
      </c>
      <c r="J57" s="54">
        <v>13</v>
      </c>
      <c r="K57" s="54">
        <v>10</v>
      </c>
      <c r="L57" s="54">
        <v>11</v>
      </c>
      <c r="M57" s="54">
        <v>8</v>
      </c>
      <c r="N57" s="54">
        <v>2</v>
      </c>
      <c r="O57" s="58">
        <f t="shared" si="36"/>
        <v>113</v>
      </c>
    </row>
    <row r="58" spans="1:15" ht="15" customHeight="1" x14ac:dyDescent="0.2">
      <c r="A58" s="108" t="s">
        <v>85</v>
      </c>
      <c r="B58" s="109"/>
      <c r="C58" s="54">
        <v>1</v>
      </c>
      <c r="D58" s="54">
        <v>0</v>
      </c>
      <c r="E58" s="54">
        <v>1</v>
      </c>
      <c r="F58" s="54">
        <v>3</v>
      </c>
      <c r="G58" s="54">
        <v>1</v>
      </c>
      <c r="H58" s="54">
        <v>1</v>
      </c>
      <c r="I58" s="54">
        <v>0</v>
      </c>
      <c r="J58" s="54">
        <v>0</v>
      </c>
      <c r="K58" s="54">
        <v>0</v>
      </c>
      <c r="L58" s="54">
        <v>1</v>
      </c>
      <c r="M58" s="54">
        <v>0</v>
      </c>
      <c r="N58" s="54">
        <v>1</v>
      </c>
      <c r="O58" s="58">
        <f t="shared" si="36"/>
        <v>9</v>
      </c>
    </row>
    <row r="59" spans="1:15" ht="15.75" customHeight="1" x14ac:dyDescent="0.2">
      <c r="A59" s="104" t="s">
        <v>86</v>
      </c>
      <c r="B59" s="105"/>
      <c r="C59" s="53">
        <v>15</v>
      </c>
      <c r="D59" s="53">
        <v>10</v>
      </c>
      <c r="E59" s="53">
        <v>14</v>
      </c>
      <c r="F59" s="53">
        <v>5</v>
      </c>
      <c r="G59" s="53">
        <v>6</v>
      </c>
      <c r="H59" s="53">
        <v>9</v>
      </c>
      <c r="I59" s="53">
        <v>11</v>
      </c>
      <c r="J59" s="53">
        <v>3</v>
      </c>
      <c r="K59" s="53">
        <v>10</v>
      </c>
      <c r="L59" s="53">
        <v>12</v>
      </c>
      <c r="M59" s="53">
        <v>11</v>
      </c>
      <c r="N59" s="53">
        <v>4</v>
      </c>
      <c r="O59" s="57">
        <f>J59</f>
        <v>3</v>
      </c>
    </row>
    <row r="60" spans="1:15" ht="15.75" customHeight="1" x14ac:dyDescent="0.2">
      <c r="A60" s="104" t="s">
        <v>87</v>
      </c>
      <c r="B60" s="105"/>
      <c r="C60" s="53">
        <v>2</v>
      </c>
      <c r="D60" s="53">
        <v>8</v>
      </c>
      <c r="E60" s="53">
        <v>0</v>
      </c>
      <c r="F60" s="53">
        <v>1</v>
      </c>
      <c r="G60" s="53">
        <v>2</v>
      </c>
      <c r="H60" s="53">
        <v>17</v>
      </c>
      <c r="I60" s="53">
        <v>2</v>
      </c>
      <c r="J60" s="53">
        <v>0</v>
      </c>
      <c r="K60" s="53">
        <v>0</v>
      </c>
      <c r="L60" s="53">
        <v>28</v>
      </c>
      <c r="M60" s="53">
        <v>2</v>
      </c>
      <c r="N60" s="53">
        <v>9</v>
      </c>
      <c r="O60" s="57">
        <f t="shared" si="36"/>
        <v>71</v>
      </c>
    </row>
    <row r="61" spans="1:15" ht="15.75" customHeight="1" x14ac:dyDescent="0.2">
      <c r="A61" s="104" t="s">
        <v>88</v>
      </c>
      <c r="B61" s="105"/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1</v>
      </c>
      <c r="I61" s="53">
        <v>1</v>
      </c>
      <c r="J61" s="53">
        <v>3</v>
      </c>
      <c r="K61" s="53">
        <v>4</v>
      </c>
      <c r="L61" s="53">
        <v>1</v>
      </c>
      <c r="M61" s="53">
        <v>2</v>
      </c>
      <c r="N61" s="53">
        <v>0</v>
      </c>
      <c r="O61" s="57">
        <f t="shared" si="36"/>
        <v>12</v>
      </c>
    </row>
    <row r="62" spans="1:15" ht="15.75" customHeight="1" x14ac:dyDescent="0.2">
      <c r="A62" s="104" t="s">
        <v>89</v>
      </c>
      <c r="B62" s="105"/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3">
        <v>0</v>
      </c>
      <c r="O62" s="57">
        <f t="shared" si="36"/>
        <v>0</v>
      </c>
    </row>
    <row r="63" spans="1:15" ht="15.75" customHeight="1" x14ac:dyDescent="0.2">
      <c r="A63" s="104" t="s">
        <v>90</v>
      </c>
      <c r="B63" s="105"/>
      <c r="C63" s="53">
        <v>0</v>
      </c>
      <c r="D63" s="53">
        <v>0</v>
      </c>
      <c r="E63" s="53">
        <v>1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7">
        <f t="shared" si="36"/>
        <v>1</v>
      </c>
    </row>
    <row r="64" spans="1:15" ht="31.5" customHeight="1" x14ac:dyDescent="0.2">
      <c r="A64" s="104" t="s">
        <v>91</v>
      </c>
      <c r="B64" s="105"/>
      <c r="C64" s="53">
        <v>2</v>
      </c>
      <c r="D64" s="53">
        <v>0</v>
      </c>
      <c r="E64" s="53">
        <v>1</v>
      </c>
      <c r="F64" s="53">
        <v>1</v>
      </c>
      <c r="G64" s="53">
        <v>6</v>
      </c>
      <c r="H64" s="53">
        <v>1</v>
      </c>
      <c r="I64" s="53">
        <v>2</v>
      </c>
      <c r="J64" s="53">
        <v>0</v>
      </c>
      <c r="K64" s="53">
        <v>1</v>
      </c>
      <c r="L64" s="53">
        <v>2</v>
      </c>
      <c r="M64" s="53">
        <v>3</v>
      </c>
      <c r="N64" s="53">
        <v>1</v>
      </c>
      <c r="O64" s="57">
        <f t="shared" si="36"/>
        <v>20</v>
      </c>
    </row>
    <row r="65" spans="1:15" ht="15.75" customHeight="1" x14ac:dyDescent="0.2">
      <c r="A65" s="104" t="s">
        <v>92</v>
      </c>
      <c r="B65" s="105"/>
      <c r="C65" s="53">
        <v>0</v>
      </c>
      <c r="D65" s="53">
        <v>0</v>
      </c>
      <c r="E65" s="53">
        <v>2</v>
      </c>
      <c r="F65" s="53">
        <v>0</v>
      </c>
      <c r="G65" s="53">
        <v>5</v>
      </c>
      <c r="H65" s="53">
        <v>0</v>
      </c>
      <c r="I65" s="53">
        <v>1</v>
      </c>
      <c r="J65" s="53">
        <v>2</v>
      </c>
      <c r="K65" s="53">
        <v>5</v>
      </c>
      <c r="L65" s="53">
        <v>0</v>
      </c>
      <c r="M65" s="53">
        <v>2</v>
      </c>
      <c r="N65" s="53">
        <v>1</v>
      </c>
      <c r="O65" s="57">
        <f t="shared" si="36"/>
        <v>18</v>
      </c>
    </row>
    <row r="66" spans="1:15" ht="15.75" customHeight="1" x14ac:dyDescent="0.2">
      <c r="A66" s="104" t="s">
        <v>93</v>
      </c>
      <c r="B66" s="105"/>
      <c r="C66" s="53">
        <v>3</v>
      </c>
      <c r="D66" s="53">
        <v>4</v>
      </c>
      <c r="E66" s="53">
        <v>0</v>
      </c>
      <c r="F66" s="53">
        <v>0</v>
      </c>
      <c r="G66" s="53">
        <v>0</v>
      </c>
      <c r="H66" s="53">
        <v>4</v>
      </c>
      <c r="I66" s="53">
        <v>4</v>
      </c>
      <c r="J66" s="53">
        <v>3</v>
      </c>
      <c r="K66" s="53">
        <v>5</v>
      </c>
      <c r="L66" s="53">
        <v>2</v>
      </c>
      <c r="M66" s="53">
        <v>1</v>
      </c>
      <c r="N66" s="53">
        <v>1</v>
      </c>
      <c r="O66" s="57">
        <f t="shared" si="36"/>
        <v>27</v>
      </c>
    </row>
    <row r="67" spans="1:15" ht="15" customHeight="1" x14ac:dyDescent="0.2">
      <c r="A67" s="108" t="s">
        <v>25</v>
      </c>
      <c r="B67" s="109"/>
      <c r="C67" s="54">
        <v>2</v>
      </c>
      <c r="D67" s="54">
        <v>2</v>
      </c>
      <c r="E67" s="54">
        <v>0</v>
      </c>
      <c r="F67" s="54">
        <v>0</v>
      </c>
      <c r="G67" s="54">
        <v>0</v>
      </c>
      <c r="H67" s="54">
        <v>3</v>
      </c>
      <c r="I67" s="54">
        <v>2</v>
      </c>
      <c r="J67" s="54">
        <v>1</v>
      </c>
      <c r="K67" s="54">
        <v>1</v>
      </c>
      <c r="L67" s="54">
        <v>2</v>
      </c>
      <c r="M67" s="54">
        <v>0</v>
      </c>
      <c r="N67" s="54">
        <v>1</v>
      </c>
      <c r="O67" s="58">
        <f t="shared" si="36"/>
        <v>14</v>
      </c>
    </row>
    <row r="68" spans="1:15" ht="15" customHeight="1" x14ac:dyDescent="0.2">
      <c r="A68" s="108" t="s">
        <v>26</v>
      </c>
      <c r="B68" s="109"/>
      <c r="C68" s="54">
        <v>0</v>
      </c>
      <c r="D68" s="54">
        <v>2</v>
      </c>
      <c r="E68" s="54">
        <v>0</v>
      </c>
      <c r="F68" s="54">
        <v>0</v>
      </c>
      <c r="G68" s="54">
        <v>0</v>
      </c>
      <c r="H68" s="54">
        <v>1</v>
      </c>
      <c r="I68" s="54">
        <v>1</v>
      </c>
      <c r="J68" s="54">
        <v>1</v>
      </c>
      <c r="K68" s="54">
        <v>2</v>
      </c>
      <c r="L68" s="54">
        <v>0</v>
      </c>
      <c r="M68" s="54">
        <v>1</v>
      </c>
      <c r="N68" s="54">
        <v>0</v>
      </c>
      <c r="O68" s="58">
        <f t="shared" si="36"/>
        <v>8</v>
      </c>
    </row>
    <row r="69" spans="1:15" ht="15" customHeight="1" x14ac:dyDescent="0.2">
      <c r="A69" s="108" t="s">
        <v>27</v>
      </c>
      <c r="B69" s="109"/>
      <c r="C69" s="54">
        <v>1</v>
      </c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54">
        <v>1</v>
      </c>
      <c r="J69" s="54">
        <v>1</v>
      </c>
      <c r="K69" s="54">
        <v>2</v>
      </c>
      <c r="L69" s="54">
        <v>0</v>
      </c>
      <c r="M69" s="54">
        <v>0</v>
      </c>
      <c r="N69" s="54">
        <v>0</v>
      </c>
      <c r="O69" s="58">
        <f t="shared" si="36"/>
        <v>5</v>
      </c>
    </row>
    <row r="70" spans="1:15" ht="15.75" customHeight="1" x14ac:dyDescent="0.2">
      <c r="A70" s="104" t="s">
        <v>94</v>
      </c>
      <c r="B70" s="105"/>
      <c r="C70" s="53">
        <v>3</v>
      </c>
      <c r="D70" s="53">
        <v>2</v>
      </c>
      <c r="E70" s="53">
        <v>0</v>
      </c>
      <c r="F70" s="53">
        <v>3</v>
      </c>
      <c r="G70" s="53">
        <v>1</v>
      </c>
      <c r="H70" s="53">
        <v>0</v>
      </c>
      <c r="I70" s="53">
        <v>0</v>
      </c>
      <c r="J70" s="53">
        <v>2</v>
      </c>
      <c r="K70" s="53">
        <v>1</v>
      </c>
      <c r="L70" s="53">
        <v>6</v>
      </c>
      <c r="M70" s="53">
        <v>1</v>
      </c>
      <c r="N70" s="53">
        <v>2</v>
      </c>
      <c r="O70" s="57">
        <f t="shared" si="36"/>
        <v>21</v>
      </c>
    </row>
    <row r="71" spans="1:15" ht="15.75" customHeight="1" x14ac:dyDescent="0.2">
      <c r="A71" s="104" t="s">
        <v>95</v>
      </c>
      <c r="B71" s="105"/>
      <c r="C71" s="53">
        <v>1</v>
      </c>
      <c r="D71" s="53">
        <v>0</v>
      </c>
      <c r="E71" s="53">
        <v>0</v>
      </c>
      <c r="F71" s="53">
        <v>0</v>
      </c>
      <c r="G71" s="53">
        <v>0</v>
      </c>
      <c r="H71" s="53">
        <v>1</v>
      </c>
      <c r="I71" s="53">
        <v>1</v>
      </c>
      <c r="J71" s="53">
        <v>0</v>
      </c>
      <c r="K71" s="53">
        <v>0</v>
      </c>
      <c r="L71" s="53">
        <v>2</v>
      </c>
      <c r="M71" s="53">
        <v>0</v>
      </c>
      <c r="N71" s="53">
        <v>0</v>
      </c>
      <c r="O71" s="57">
        <f t="shared" si="36"/>
        <v>5</v>
      </c>
    </row>
    <row r="72" spans="1:15" ht="15" customHeight="1" x14ac:dyDescent="0.2">
      <c r="A72" s="108" t="s">
        <v>96</v>
      </c>
      <c r="B72" s="109"/>
      <c r="C72" s="54">
        <v>0</v>
      </c>
      <c r="D72" s="54">
        <v>0</v>
      </c>
      <c r="E72" s="54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8">
        <f t="shared" si="36"/>
        <v>0</v>
      </c>
    </row>
    <row r="73" spans="1:15" ht="15" customHeight="1" x14ac:dyDescent="0.2">
      <c r="A73" s="108" t="s">
        <v>97</v>
      </c>
      <c r="B73" s="109"/>
      <c r="C73" s="54">
        <v>1</v>
      </c>
      <c r="D73" s="54">
        <v>0</v>
      </c>
      <c r="E73" s="54">
        <v>0</v>
      </c>
      <c r="F73" s="54">
        <v>0</v>
      </c>
      <c r="G73" s="54">
        <v>0</v>
      </c>
      <c r="H73" s="54">
        <v>1</v>
      </c>
      <c r="I73" s="54">
        <v>1</v>
      </c>
      <c r="J73" s="54">
        <v>0</v>
      </c>
      <c r="K73" s="54">
        <v>0</v>
      </c>
      <c r="L73" s="54">
        <v>2</v>
      </c>
      <c r="M73" s="54">
        <v>0</v>
      </c>
      <c r="N73" s="54">
        <v>0</v>
      </c>
      <c r="O73" s="58">
        <f t="shared" si="36"/>
        <v>5</v>
      </c>
    </row>
    <row r="74" spans="1:15" ht="15.75" customHeight="1" x14ac:dyDescent="0.2">
      <c r="A74" s="104" t="s">
        <v>98</v>
      </c>
      <c r="B74" s="105"/>
      <c r="C74" s="53">
        <v>0</v>
      </c>
      <c r="D74" s="53">
        <v>0</v>
      </c>
      <c r="E74" s="53">
        <v>0</v>
      </c>
      <c r="F74" s="53">
        <v>0</v>
      </c>
      <c r="G74" s="53">
        <v>0</v>
      </c>
      <c r="H74" s="53">
        <v>0</v>
      </c>
      <c r="I74" s="53">
        <v>0</v>
      </c>
      <c r="J74" s="53">
        <v>1</v>
      </c>
      <c r="K74" s="53">
        <v>0</v>
      </c>
      <c r="L74" s="53">
        <v>0</v>
      </c>
      <c r="M74" s="53">
        <v>0</v>
      </c>
      <c r="N74" s="53">
        <v>0</v>
      </c>
      <c r="O74" s="57">
        <f t="shared" si="36"/>
        <v>1</v>
      </c>
    </row>
    <row r="75" spans="1:15" ht="15.75" customHeight="1" x14ac:dyDescent="0.2">
      <c r="A75" s="104" t="s">
        <v>99</v>
      </c>
      <c r="B75" s="105"/>
      <c r="C75" s="53">
        <v>3</v>
      </c>
      <c r="D75" s="53">
        <v>1</v>
      </c>
      <c r="E75" s="53">
        <v>2</v>
      </c>
      <c r="F75" s="53">
        <v>1</v>
      </c>
      <c r="G75" s="53">
        <v>1</v>
      </c>
      <c r="H75" s="53">
        <v>1</v>
      </c>
      <c r="I75" s="53">
        <v>0</v>
      </c>
      <c r="J75" s="53">
        <v>0</v>
      </c>
      <c r="K75" s="53">
        <v>2</v>
      </c>
      <c r="L75" s="53">
        <v>2</v>
      </c>
      <c r="M75" s="53">
        <v>1</v>
      </c>
      <c r="N75" s="53">
        <v>0</v>
      </c>
      <c r="O75" s="57">
        <f t="shared" si="36"/>
        <v>14</v>
      </c>
    </row>
    <row r="76" spans="1:15" ht="15.75" customHeight="1" x14ac:dyDescent="0.2">
      <c r="A76" s="104" t="s">
        <v>100</v>
      </c>
      <c r="B76" s="105"/>
      <c r="C76" s="53">
        <v>76</v>
      </c>
      <c r="D76" s="53">
        <v>77</v>
      </c>
      <c r="E76" s="53">
        <v>80</v>
      </c>
      <c r="F76" s="53">
        <v>149</v>
      </c>
      <c r="G76" s="53">
        <v>77</v>
      </c>
      <c r="H76" s="53">
        <v>58</v>
      </c>
      <c r="I76" s="53">
        <v>55</v>
      </c>
      <c r="J76" s="53">
        <v>78</v>
      </c>
      <c r="K76" s="53">
        <v>55</v>
      </c>
      <c r="L76" s="53">
        <v>89</v>
      </c>
      <c r="M76" s="53">
        <v>84</v>
      </c>
      <c r="N76" s="53">
        <v>46</v>
      </c>
      <c r="O76" s="57">
        <f t="shared" si="36"/>
        <v>924</v>
      </c>
    </row>
    <row r="77" spans="1:15" ht="31.5" customHeight="1" thickBot="1" x14ac:dyDescent="0.25">
      <c r="A77" s="110" t="s">
        <v>101</v>
      </c>
      <c r="B77" s="111"/>
      <c r="C77" s="59">
        <v>247</v>
      </c>
      <c r="D77" s="59">
        <v>0</v>
      </c>
      <c r="E77" s="59">
        <v>0</v>
      </c>
      <c r="F77" s="59">
        <v>0</v>
      </c>
      <c r="G77" s="59">
        <v>0</v>
      </c>
      <c r="H77" s="59">
        <v>70</v>
      </c>
      <c r="I77" s="59">
        <v>0</v>
      </c>
      <c r="J77" s="59">
        <v>0</v>
      </c>
      <c r="K77" s="59">
        <v>0</v>
      </c>
      <c r="L77" s="59">
        <v>142</v>
      </c>
      <c r="M77" s="59">
        <v>0</v>
      </c>
      <c r="N77" s="59">
        <v>0</v>
      </c>
      <c r="O77" s="60">
        <f t="shared" si="36"/>
        <v>459</v>
      </c>
    </row>
    <row r="78" spans="1:15" ht="15.75" x14ac:dyDescent="0.2">
      <c r="A78" s="9"/>
      <c r="B78" s="9"/>
      <c r="C78" s="10"/>
    </row>
    <row r="79" spans="1:15" ht="15.75" x14ac:dyDescent="0.2">
      <c r="A79" s="9"/>
      <c r="B79" s="9"/>
      <c r="C79" s="10"/>
    </row>
    <row r="80" spans="1:15" ht="16.5" thickBot="1" x14ac:dyDescent="0.25">
      <c r="A80" s="9"/>
      <c r="B80" s="9"/>
      <c r="C80" s="10"/>
    </row>
    <row r="81" spans="1:15" ht="27.75" customHeight="1" x14ac:dyDescent="0.2">
      <c r="A81" s="106" t="s">
        <v>50</v>
      </c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17"/>
    </row>
    <row r="82" spans="1:15" ht="18" customHeight="1" x14ac:dyDescent="0.2">
      <c r="A82" s="115" t="s">
        <v>56</v>
      </c>
      <c r="B82" s="116"/>
      <c r="C82" s="66" t="s">
        <v>57</v>
      </c>
      <c r="D82" s="66" t="s">
        <v>58</v>
      </c>
      <c r="E82" s="66" t="s">
        <v>59</v>
      </c>
      <c r="F82" s="66" t="s">
        <v>60</v>
      </c>
      <c r="G82" s="66" t="s">
        <v>61</v>
      </c>
      <c r="H82" s="66" t="s">
        <v>62</v>
      </c>
      <c r="I82" s="66" t="s">
        <v>63</v>
      </c>
      <c r="J82" s="66" t="s">
        <v>64</v>
      </c>
      <c r="K82" s="66" t="s">
        <v>65</v>
      </c>
      <c r="L82" s="66" t="s">
        <v>66</v>
      </c>
      <c r="M82" s="66" t="s">
        <v>67</v>
      </c>
      <c r="N82" s="66" t="s">
        <v>68</v>
      </c>
      <c r="O82" s="68" t="s">
        <v>69</v>
      </c>
    </row>
    <row r="83" spans="1:15" ht="15.75" customHeight="1" x14ac:dyDescent="0.2">
      <c r="A83" s="104" t="s">
        <v>70</v>
      </c>
      <c r="B83" s="105"/>
      <c r="C83" s="16">
        <v>14</v>
      </c>
      <c r="D83" s="16">
        <v>9</v>
      </c>
      <c r="E83" s="16">
        <v>10</v>
      </c>
      <c r="F83" s="16">
        <v>8</v>
      </c>
      <c r="G83" s="16">
        <v>12</v>
      </c>
      <c r="H83" s="16">
        <v>9</v>
      </c>
      <c r="I83" s="16">
        <v>6</v>
      </c>
      <c r="J83" s="16">
        <v>14</v>
      </c>
      <c r="K83" s="16">
        <v>7</v>
      </c>
      <c r="L83" s="16">
        <v>8</v>
      </c>
      <c r="M83" s="16">
        <v>11</v>
      </c>
      <c r="N83" s="16">
        <v>6</v>
      </c>
      <c r="O83" s="57">
        <f>SUM(C83:N83)</f>
        <v>114</v>
      </c>
    </row>
    <row r="84" spans="1:15" ht="15.75" customHeight="1" x14ac:dyDescent="0.2">
      <c r="A84" s="104" t="s">
        <v>71</v>
      </c>
      <c r="B84" s="105"/>
      <c r="C84" s="16">
        <v>14</v>
      </c>
      <c r="D84" s="16">
        <v>9</v>
      </c>
      <c r="E84" s="16">
        <v>10</v>
      </c>
      <c r="F84" s="16">
        <v>8</v>
      </c>
      <c r="G84" s="16">
        <v>12</v>
      </c>
      <c r="H84" s="16">
        <v>9</v>
      </c>
      <c r="I84" s="16">
        <v>6</v>
      </c>
      <c r="J84" s="16">
        <v>13</v>
      </c>
      <c r="K84" s="16">
        <v>5</v>
      </c>
      <c r="L84" s="16">
        <v>8</v>
      </c>
      <c r="M84" s="16">
        <v>11</v>
      </c>
      <c r="N84" s="16">
        <v>6</v>
      </c>
      <c r="O84" s="57">
        <f t="shared" ref="O84:O117" si="37">SUM(C84:N84)</f>
        <v>111</v>
      </c>
    </row>
    <row r="85" spans="1:15" ht="15.75" customHeight="1" x14ac:dyDescent="0.2">
      <c r="A85" s="104" t="s">
        <v>76</v>
      </c>
      <c r="B85" s="105"/>
      <c r="C85" s="53">
        <v>0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1</v>
      </c>
      <c r="N85" s="53">
        <v>0</v>
      </c>
      <c r="O85" s="57">
        <f t="shared" si="37"/>
        <v>1</v>
      </c>
    </row>
    <row r="86" spans="1:15" ht="15.75" customHeight="1" x14ac:dyDescent="0.2">
      <c r="A86" s="104" t="s">
        <v>72</v>
      </c>
      <c r="B86" s="105"/>
      <c r="C86" s="53">
        <v>6</v>
      </c>
      <c r="D86" s="53">
        <v>4</v>
      </c>
      <c r="E86" s="53">
        <v>0</v>
      </c>
      <c r="F86" s="53">
        <v>2</v>
      </c>
      <c r="G86" s="53">
        <v>5</v>
      </c>
      <c r="H86" s="53">
        <v>4</v>
      </c>
      <c r="I86" s="53">
        <v>1</v>
      </c>
      <c r="J86" s="53">
        <v>4</v>
      </c>
      <c r="K86" s="53">
        <v>1</v>
      </c>
      <c r="L86" s="53">
        <v>3</v>
      </c>
      <c r="M86" s="53">
        <v>3</v>
      </c>
      <c r="N86" s="53">
        <v>0</v>
      </c>
      <c r="O86" s="57">
        <f t="shared" si="37"/>
        <v>33</v>
      </c>
    </row>
    <row r="87" spans="1:15" ht="15.75" customHeight="1" x14ac:dyDescent="0.2">
      <c r="A87" s="104" t="s">
        <v>77</v>
      </c>
      <c r="B87" s="105"/>
      <c r="C87" s="53">
        <v>0</v>
      </c>
      <c r="D87" s="53">
        <v>0</v>
      </c>
      <c r="E87" s="53">
        <v>0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3">
        <v>0</v>
      </c>
      <c r="L87" s="53">
        <v>1</v>
      </c>
      <c r="M87" s="53">
        <v>0</v>
      </c>
      <c r="N87" s="53">
        <v>0</v>
      </c>
      <c r="O87" s="57">
        <f t="shared" si="37"/>
        <v>1</v>
      </c>
    </row>
    <row r="88" spans="1:15" ht="15.75" customHeight="1" x14ac:dyDescent="0.2">
      <c r="A88" s="104" t="s">
        <v>73</v>
      </c>
      <c r="B88" s="105"/>
      <c r="C88" s="53">
        <v>0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7">
        <f t="shared" si="37"/>
        <v>0</v>
      </c>
    </row>
    <row r="89" spans="1:15" ht="15.75" customHeight="1" x14ac:dyDescent="0.2">
      <c r="A89" s="104" t="s">
        <v>74</v>
      </c>
      <c r="B89" s="105"/>
      <c r="C89" s="53">
        <v>0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7">
        <f t="shared" si="37"/>
        <v>0</v>
      </c>
    </row>
    <row r="90" spans="1:15" ht="15.75" customHeight="1" x14ac:dyDescent="0.2">
      <c r="A90" s="104" t="s">
        <v>75</v>
      </c>
      <c r="B90" s="105"/>
      <c r="C90" s="53">
        <v>5</v>
      </c>
      <c r="D90" s="53">
        <v>6</v>
      </c>
      <c r="E90" s="53">
        <v>6</v>
      </c>
      <c r="F90" s="53">
        <v>10</v>
      </c>
      <c r="G90" s="53">
        <v>12</v>
      </c>
      <c r="H90" s="53">
        <v>14</v>
      </c>
      <c r="I90" s="53">
        <v>1</v>
      </c>
      <c r="J90" s="53">
        <v>5</v>
      </c>
      <c r="K90" s="53">
        <v>4</v>
      </c>
      <c r="L90" s="53">
        <v>6</v>
      </c>
      <c r="M90" s="53">
        <v>2</v>
      </c>
      <c r="N90" s="53">
        <v>3</v>
      </c>
      <c r="O90" s="57">
        <f t="shared" si="37"/>
        <v>74</v>
      </c>
    </row>
    <row r="91" spans="1:15" ht="15.75" customHeight="1" x14ac:dyDescent="0.2">
      <c r="A91" s="104" t="s">
        <v>78</v>
      </c>
      <c r="B91" s="105"/>
      <c r="C91" s="53">
        <v>0</v>
      </c>
      <c r="D91" s="53">
        <v>0</v>
      </c>
      <c r="E91" s="53">
        <v>1</v>
      </c>
      <c r="F91" s="53">
        <v>3</v>
      </c>
      <c r="G91" s="53">
        <v>3</v>
      </c>
      <c r="H91" s="53">
        <v>1</v>
      </c>
      <c r="I91" s="53">
        <v>0</v>
      </c>
      <c r="J91" s="53">
        <v>0</v>
      </c>
      <c r="K91" s="53">
        <v>0</v>
      </c>
      <c r="L91" s="53">
        <v>0</v>
      </c>
      <c r="M91" s="53">
        <v>1</v>
      </c>
      <c r="N91" s="53">
        <v>0</v>
      </c>
      <c r="O91" s="57">
        <f t="shared" si="37"/>
        <v>9</v>
      </c>
    </row>
    <row r="92" spans="1:15" ht="15.75" customHeight="1" x14ac:dyDescent="0.2">
      <c r="A92" s="104" t="s">
        <v>79</v>
      </c>
      <c r="B92" s="105"/>
      <c r="C92" s="53">
        <v>5</v>
      </c>
      <c r="D92" s="53">
        <v>0</v>
      </c>
      <c r="E92" s="53">
        <v>3</v>
      </c>
      <c r="F92" s="53">
        <v>4</v>
      </c>
      <c r="G92" s="53">
        <v>7</v>
      </c>
      <c r="H92" s="53">
        <v>10</v>
      </c>
      <c r="I92" s="53">
        <v>4</v>
      </c>
      <c r="J92" s="53">
        <v>7</v>
      </c>
      <c r="K92" s="53">
        <v>4</v>
      </c>
      <c r="L92" s="53">
        <v>11</v>
      </c>
      <c r="M92" s="53">
        <v>6</v>
      </c>
      <c r="N92" s="53">
        <v>2</v>
      </c>
      <c r="O92" s="57">
        <f t="shared" si="37"/>
        <v>63</v>
      </c>
    </row>
    <row r="93" spans="1:15" ht="15.75" customHeight="1" x14ac:dyDescent="0.2">
      <c r="A93" s="104" t="s">
        <v>80</v>
      </c>
      <c r="B93" s="105"/>
      <c r="C93" s="53">
        <v>0</v>
      </c>
      <c r="D93" s="53">
        <v>0</v>
      </c>
      <c r="E93" s="53">
        <v>1</v>
      </c>
      <c r="F93" s="53">
        <v>0</v>
      </c>
      <c r="G93" s="53">
        <v>0</v>
      </c>
      <c r="H93" s="53">
        <v>0</v>
      </c>
      <c r="I93" s="53">
        <v>0</v>
      </c>
      <c r="J93" s="53">
        <v>1</v>
      </c>
      <c r="K93" s="53">
        <v>2</v>
      </c>
      <c r="L93" s="53">
        <v>1</v>
      </c>
      <c r="M93" s="53">
        <v>1</v>
      </c>
      <c r="N93" s="53">
        <v>0</v>
      </c>
      <c r="O93" s="57">
        <f t="shared" si="37"/>
        <v>6</v>
      </c>
    </row>
    <row r="94" spans="1:15" ht="15.75" customHeight="1" x14ac:dyDescent="0.2">
      <c r="A94" s="104" t="s">
        <v>81</v>
      </c>
      <c r="B94" s="105"/>
      <c r="C94" s="53">
        <v>103</v>
      </c>
      <c r="D94" s="53">
        <v>170</v>
      </c>
      <c r="E94" s="53">
        <v>111</v>
      </c>
      <c r="F94" s="53">
        <v>145</v>
      </c>
      <c r="G94" s="53">
        <v>188</v>
      </c>
      <c r="H94" s="53">
        <v>179</v>
      </c>
      <c r="I94" s="53">
        <v>65</v>
      </c>
      <c r="J94" s="53">
        <v>132</v>
      </c>
      <c r="K94" s="53">
        <v>182</v>
      </c>
      <c r="L94" s="53">
        <v>182</v>
      </c>
      <c r="M94" s="53">
        <v>160</v>
      </c>
      <c r="N94" s="53">
        <v>71</v>
      </c>
      <c r="O94" s="57">
        <f t="shared" si="37"/>
        <v>1688</v>
      </c>
    </row>
    <row r="95" spans="1:15" ht="15.75" customHeight="1" x14ac:dyDescent="0.2">
      <c r="A95" s="104" t="s">
        <v>82</v>
      </c>
      <c r="B95" s="105"/>
      <c r="C95" s="53">
        <v>3</v>
      </c>
      <c r="D95" s="53">
        <v>4</v>
      </c>
      <c r="E95" s="53">
        <v>2</v>
      </c>
      <c r="F95" s="53">
        <v>3</v>
      </c>
      <c r="G95" s="53">
        <v>9</v>
      </c>
      <c r="H95" s="53">
        <v>7</v>
      </c>
      <c r="I95" s="53">
        <v>3</v>
      </c>
      <c r="J95" s="53">
        <v>3</v>
      </c>
      <c r="K95" s="53">
        <v>0</v>
      </c>
      <c r="L95" s="53">
        <v>4</v>
      </c>
      <c r="M95" s="53">
        <v>0</v>
      </c>
      <c r="N95" s="53">
        <v>2</v>
      </c>
      <c r="O95" s="57">
        <f t="shared" si="37"/>
        <v>40</v>
      </c>
    </row>
    <row r="96" spans="1:15" ht="15.75" customHeight="1" x14ac:dyDescent="0.2">
      <c r="A96" s="104" t="s">
        <v>83</v>
      </c>
      <c r="B96" s="105"/>
      <c r="C96" s="53">
        <v>1</v>
      </c>
      <c r="D96" s="53">
        <v>5</v>
      </c>
      <c r="E96" s="53">
        <v>4</v>
      </c>
      <c r="F96" s="53">
        <v>1</v>
      </c>
      <c r="G96" s="53">
        <v>0</v>
      </c>
      <c r="H96" s="53">
        <v>1</v>
      </c>
      <c r="I96" s="53">
        <v>0</v>
      </c>
      <c r="J96" s="53">
        <v>1</v>
      </c>
      <c r="K96" s="53">
        <v>1</v>
      </c>
      <c r="L96" s="53">
        <v>2</v>
      </c>
      <c r="M96" s="53">
        <v>2</v>
      </c>
      <c r="N96" s="53">
        <v>1</v>
      </c>
      <c r="O96" s="57">
        <f t="shared" si="37"/>
        <v>19</v>
      </c>
    </row>
    <row r="97" spans="1:15" ht="15" customHeight="1" x14ac:dyDescent="0.2">
      <c r="A97" s="108" t="s">
        <v>84</v>
      </c>
      <c r="B97" s="109"/>
      <c r="C97" s="54">
        <v>1</v>
      </c>
      <c r="D97" s="54">
        <v>5</v>
      </c>
      <c r="E97" s="54">
        <v>4</v>
      </c>
      <c r="F97" s="54">
        <v>1</v>
      </c>
      <c r="G97" s="54">
        <v>0</v>
      </c>
      <c r="H97" s="54">
        <v>1</v>
      </c>
      <c r="I97" s="54">
        <v>0</v>
      </c>
      <c r="J97" s="54">
        <v>1</v>
      </c>
      <c r="K97" s="54">
        <v>1</v>
      </c>
      <c r="L97" s="54">
        <v>2</v>
      </c>
      <c r="M97" s="54">
        <v>2</v>
      </c>
      <c r="N97" s="54">
        <v>1</v>
      </c>
      <c r="O97" s="58">
        <f t="shared" si="37"/>
        <v>19</v>
      </c>
    </row>
    <row r="98" spans="1:15" ht="15" customHeight="1" x14ac:dyDescent="0.2">
      <c r="A98" s="108" t="s">
        <v>85</v>
      </c>
      <c r="B98" s="109"/>
      <c r="C98" s="54">
        <v>0</v>
      </c>
      <c r="D98" s="54">
        <v>0</v>
      </c>
      <c r="E98" s="54">
        <v>0</v>
      </c>
      <c r="F98" s="54">
        <v>0</v>
      </c>
      <c r="G98" s="54">
        <v>0</v>
      </c>
      <c r="H98" s="54">
        <v>0</v>
      </c>
      <c r="I98" s="54">
        <v>0</v>
      </c>
      <c r="J98" s="54">
        <v>0</v>
      </c>
      <c r="K98" s="54">
        <v>0</v>
      </c>
      <c r="L98" s="54">
        <v>0</v>
      </c>
      <c r="M98" s="54">
        <v>0</v>
      </c>
      <c r="N98" s="54">
        <v>0</v>
      </c>
      <c r="O98" s="58">
        <f t="shared" si="37"/>
        <v>0</v>
      </c>
    </row>
    <row r="99" spans="1:15" ht="15.75" customHeight="1" x14ac:dyDescent="0.2">
      <c r="A99" s="104" t="s">
        <v>86</v>
      </c>
      <c r="B99" s="105"/>
      <c r="C99" s="53">
        <v>3</v>
      </c>
      <c r="D99" s="53">
        <v>1</v>
      </c>
      <c r="E99" s="53">
        <v>0</v>
      </c>
      <c r="F99" s="53">
        <v>2</v>
      </c>
      <c r="G99" s="53">
        <v>2</v>
      </c>
      <c r="H99" s="53">
        <v>4</v>
      </c>
      <c r="I99" s="53">
        <v>1</v>
      </c>
      <c r="J99" s="53">
        <v>9</v>
      </c>
      <c r="K99" s="53">
        <v>3</v>
      </c>
      <c r="L99" s="53">
        <v>3</v>
      </c>
      <c r="M99" s="53">
        <v>5</v>
      </c>
      <c r="N99" s="53">
        <v>3</v>
      </c>
      <c r="O99" s="57">
        <f>J99</f>
        <v>9</v>
      </c>
    </row>
    <row r="100" spans="1:15" ht="15.75" customHeight="1" x14ac:dyDescent="0.2">
      <c r="A100" s="104" t="s">
        <v>87</v>
      </c>
      <c r="B100" s="105"/>
      <c r="C100" s="53">
        <v>15</v>
      </c>
      <c r="D100" s="53">
        <v>2</v>
      </c>
      <c r="E100" s="53">
        <v>0</v>
      </c>
      <c r="F100" s="53">
        <v>0</v>
      </c>
      <c r="G100" s="53">
        <v>25</v>
      </c>
      <c r="H100" s="53">
        <v>61</v>
      </c>
      <c r="I100" s="53">
        <v>2</v>
      </c>
      <c r="J100" s="53">
        <v>0</v>
      </c>
      <c r="K100" s="53">
        <v>0</v>
      </c>
      <c r="L100" s="53">
        <v>14</v>
      </c>
      <c r="M100" s="53">
        <v>0</v>
      </c>
      <c r="N100" s="53">
        <v>11</v>
      </c>
      <c r="O100" s="57">
        <f t="shared" si="37"/>
        <v>130</v>
      </c>
    </row>
    <row r="101" spans="1:15" ht="15.75" customHeight="1" x14ac:dyDescent="0.2">
      <c r="A101" s="104" t="s">
        <v>88</v>
      </c>
      <c r="B101" s="105"/>
      <c r="C101" s="53">
        <v>2</v>
      </c>
      <c r="D101" s="53">
        <v>2</v>
      </c>
      <c r="E101" s="53">
        <v>0</v>
      </c>
      <c r="F101" s="53">
        <v>4</v>
      </c>
      <c r="G101" s="53">
        <v>1</v>
      </c>
      <c r="H101" s="53">
        <v>3</v>
      </c>
      <c r="I101" s="53">
        <v>1</v>
      </c>
      <c r="J101" s="53">
        <v>3</v>
      </c>
      <c r="K101" s="53">
        <v>1</v>
      </c>
      <c r="L101" s="53">
        <v>1</v>
      </c>
      <c r="M101" s="53">
        <v>4</v>
      </c>
      <c r="N101" s="53">
        <v>0</v>
      </c>
      <c r="O101" s="57">
        <f t="shared" si="37"/>
        <v>22</v>
      </c>
    </row>
    <row r="102" spans="1:15" ht="15.75" customHeight="1" x14ac:dyDescent="0.2">
      <c r="A102" s="104" t="s">
        <v>89</v>
      </c>
      <c r="B102" s="105"/>
      <c r="C102" s="53">
        <v>0</v>
      </c>
      <c r="D102" s="53">
        <v>0</v>
      </c>
      <c r="E102" s="53">
        <v>0</v>
      </c>
      <c r="F102" s="53">
        <v>0</v>
      </c>
      <c r="G102" s="53">
        <v>0</v>
      </c>
      <c r="H102" s="53">
        <v>0</v>
      </c>
      <c r="I102" s="53">
        <v>0</v>
      </c>
      <c r="J102" s="53">
        <v>0</v>
      </c>
      <c r="K102" s="53">
        <v>0</v>
      </c>
      <c r="L102" s="53">
        <v>0</v>
      </c>
      <c r="M102" s="53">
        <v>0</v>
      </c>
      <c r="N102" s="53">
        <v>0</v>
      </c>
      <c r="O102" s="57">
        <f t="shared" si="37"/>
        <v>0</v>
      </c>
    </row>
    <row r="103" spans="1:15" ht="15.75" customHeight="1" x14ac:dyDescent="0.2">
      <c r="A103" s="104" t="s">
        <v>90</v>
      </c>
      <c r="B103" s="105"/>
      <c r="C103" s="53">
        <v>0</v>
      </c>
      <c r="D103" s="53">
        <v>13</v>
      </c>
      <c r="E103" s="53">
        <v>0</v>
      </c>
      <c r="F103" s="53">
        <v>0</v>
      </c>
      <c r="G103" s="53">
        <v>0</v>
      </c>
      <c r="H103" s="53">
        <v>0</v>
      </c>
      <c r="I103" s="53">
        <v>0</v>
      </c>
      <c r="J103" s="53">
        <v>0</v>
      </c>
      <c r="K103" s="53">
        <v>0</v>
      </c>
      <c r="L103" s="53">
        <v>0</v>
      </c>
      <c r="M103" s="53">
        <v>0</v>
      </c>
      <c r="N103" s="53">
        <v>0</v>
      </c>
      <c r="O103" s="57">
        <f t="shared" si="37"/>
        <v>13</v>
      </c>
    </row>
    <row r="104" spans="1:15" ht="31.5" customHeight="1" x14ac:dyDescent="0.2">
      <c r="A104" s="104" t="s">
        <v>91</v>
      </c>
      <c r="B104" s="105"/>
      <c r="C104" s="53">
        <v>1</v>
      </c>
      <c r="D104" s="53">
        <v>2</v>
      </c>
      <c r="E104" s="53">
        <v>0</v>
      </c>
      <c r="F104" s="53">
        <v>0</v>
      </c>
      <c r="G104" s="53">
        <v>0</v>
      </c>
      <c r="H104" s="53">
        <v>1</v>
      </c>
      <c r="I104" s="53">
        <v>2</v>
      </c>
      <c r="J104" s="53">
        <v>5</v>
      </c>
      <c r="K104" s="53">
        <v>2</v>
      </c>
      <c r="L104" s="53">
        <v>0</v>
      </c>
      <c r="M104" s="53">
        <v>0</v>
      </c>
      <c r="N104" s="53">
        <v>0</v>
      </c>
      <c r="O104" s="57">
        <f t="shared" si="37"/>
        <v>13</v>
      </c>
    </row>
    <row r="105" spans="1:15" ht="15.75" customHeight="1" x14ac:dyDescent="0.2">
      <c r="A105" s="104" t="s">
        <v>92</v>
      </c>
      <c r="B105" s="105"/>
      <c r="C105" s="53">
        <v>0</v>
      </c>
      <c r="D105" s="53">
        <v>0</v>
      </c>
      <c r="E105" s="53">
        <v>0</v>
      </c>
      <c r="F105" s="53">
        <v>1</v>
      </c>
      <c r="G105" s="53">
        <v>0</v>
      </c>
      <c r="H105" s="53">
        <v>0</v>
      </c>
      <c r="I105" s="53">
        <v>1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7">
        <f t="shared" si="37"/>
        <v>2</v>
      </c>
    </row>
    <row r="106" spans="1:15" ht="15.75" customHeight="1" x14ac:dyDescent="0.2">
      <c r="A106" s="104" t="s">
        <v>93</v>
      </c>
      <c r="B106" s="105"/>
      <c r="C106" s="53">
        <v>0</v>
      </c>
      <c r="D106" s="53">
        <v>0</v>
      </c>
      <c r="E106" s="53">
        <v>0</v>
      </c>
      <c r="F106" s="53">
        <v>1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7">
        <f t="shared" si="37"/>
        <v>1</v>
      </c>
    </row>
    <row r="107" spans="1:15" ht="15" customHeight="1" x14ac:dyDescent="0.2">
      <c r="A107" s="108" t="s">
        <v>25</v>
      </c>
      <c r="B107" s="109"/>
      <c r="C107" s="54">
        <v>0</v>
      </c>
      <c r="D107" s="54">
        <v>0</v>
      </c>
      <c r="E107" s="54">
        <v>0</v>
      </c>
      <c r="F107" s="54">
        <v>1</v>
      </c>
      <c r="G107" s="54">
        <v>0</v>
      </c>
      <c r="H107" s="54">
        <v>0</v>
      </c>
      <c r="I107" s="54">
        <v>0</v>
      </c>
      <c r="J107" s="54">
        <v>0</v>
      </c>
      <c r="K107" s="54">
        <v>0</v>
      </c>
      <c r="L107" s="54">
        <v>0</v>
      </c>
      <c r="M107" s="54">
        <v>0</v>
      </c>
      <c r="N107" s="54">
        <v>0</v>
      </c>
      <c r="O107" s="58">
        <f t="shared" si="37"/>
        <v>1</v>
      </c>
    </row>
    <row r="108" spans="1:15" ht="15" customHeight="1" x14ac:dyDescent="0.2">
      <c r="A108" s="108" t="s">
        <v>26</v>
      </c>
      <c r="B108" s="109"/>
      <c r="C108" s="54">
        <v>0</v>
      </c>
      <c r="D108" s="54">
        <v>0</v>
      </c>
      <c r="E108" s="54">
        <v>0</v>
      </c>
      <c r="F108" s="54">
        <v>0</v>
      </c>
      <c r="G108" s="54">
        <v>0</v>
      </c>
      <c r="H108" s="54">
        <v>0</v>
      </c>
      <c r="I108" s="54">
        <v>0</v>
      </c>
      <c r="J108" s="54">
        <v>0</v>
      </c>
      <c r="K108" s="54">
        <v>0</v>
      </c>
      <c r="L108" s="54">
        <v>0</v>
      </c>
      <c r="M108" s="54">
        <v>0</v>
      </c>
      <c r="N108" s="54">
        <v>0</v>
      </c>
      <c r="O108" s="58">
        <f t="shared" si="37"/>
        <v>0</v>
      </c>
    </row>
    <row r="109" spans="1:15" ht="15" customHeight="1" x14ac:dyDescent="0.2">
      <c r="A109" s="108" t="s">
        <v>27</v>
      </c>
      <c r="B109" s="109"/>
      <c r="C109" s="54">
        <v>0</v>
      </c>
      <c r="D109" s="54">
        <v>0</v>
      </c>
      <c r="E109" s="54">
        <v>0</v>
      </c>
      <c r="F109" s="54">
        <v>0</v>
      </c>
      <c r="G109" s="54">
        <v>0</v>
      </c>
      <c r="H109" s="54">
        <v>0</v>
      </c>
      <c r="I109" s="54">
        <v>0</v>
      </c>
      <c r="J109" s="54">
        <v>0</v>
      </c>
      <c r="K109" s="54">
        <v>0</v>
      </c>
      <c r="L109" s="54">
        <v>0</v>
      </c>
      <c r="M109" s="54">
        <v>0</v>
      </c>
      <c r="N109" s="54">
        <v>0</v>
      </c>
      <c r="O109" s="58">
        <f t="shared" si="37"/>
        <v>0</v>
      </c>
    </row>
    <row r="110" spans="1:15" ht="15.75" customHeight="1" x14ac:dyDescent="0.2">
      <c r="A110" s="104" t="s">
        <v>94</v>
      </c>
      <c r="B110" s="105"/>
      <c r="C110" s="53">
        <v>1</v>
      </c>
      <c r="D110" s="53">
        <v>2</v>
      </c>
      <c r="E110" s="53">
        <v>1</v>
      </c>
      <c r="F110" s="53">
        <v>1</v>
      </c>
      <c r="G110" s="53">
        <v>5</v>
      </c>
      <c r="H110" s="53">
        <v>2</v>
      </c>
      <c r="I110" s="53">
        <v>0</v>
      </c>
      <c r="J110" s="53">
        <v>2</v>
      </c>
      <c r="K110" s="53">
        <v>1</v>
      </c>
      <c r="L110" s="53">
        <v>2</v>
      </c>
      <c r="M110" s="53">
        <v>0</v>
      </c>
      <c r="N110" s="53">
        <v>0</v>
      </c>
      <c r="O110" s="57">
        <f t="shared" si="37"/>
        <v>17</v>
      </c>
    </row>
    <row r="111" spans="1:15" ht="15.75" customHeight="1" x14ac:dyDescent="0.2">
      <c r="A111" s="104" t="s">
        <v>95</v>
      </c>
      <c r="B111" s="105"/>
      <c r="C111" s="53">
        <v>0</v>
      </c>
      <c r="D111" s="53">
        <v>2</v>
      </c>
      <c r="E111" s="53">
        <v>0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7">
        <f t="shared" si="37"/>
        <v>2</v>
      </c>
    </row>
    <row r="112" spans="1:15" ht="15" customHeight="1" x14ac:dyDescent="0.2">
      <c r="A112" s="108" t="s">
        <v>96</v>
      </c>
      <c r="B112" s="109"/>
      <c r="C112" s="54">
        <v>0</v>
      </c>
      <c r="D112" s="54">
        <v>0</v>
      </c>
      <c r="E112" s="54">
        <v>0</v>
      </c>
      <c r="F112" s="54">
        <v>0</v>
      </c>
      <c r="G112" s="54">
        <v>0</v>
      </c>
      <c r="H112" s="54">
        <v>0</v>
      </c>
      <c r="I112" s="54">
        <v>0</v>
      </c>
      <c r="J112" s="54">
        <v>0</v>
      </c>
      <c r="K112" s="54">
        <v>0</v>
      </c>
      <c r="L112" s="54">
        <v>0</v>
      </c>
      <c r="M112" s="54">
        <v>0</v>
      </c>
      <c r="N112" s="54">
        <v>0</v>
      </c>
      <c r="O112" s="58">
        <f t="shared" si="37"/>
        <v>0</v>
      </c>
    </row>
    <row r="113" spans="1:15" ht="15" customHeight="1" x14ac:dyDescent="0.2">
      <c r="A113" s="108" t="s">
        <v>97</v>
      </c>
      <c r="B113" s="109"/>
      <c r="C113" s="54">
        <v>0</v>
      </c>
      <c r="D113" s="54">
        <v>2</v>
      </c>
      <c r="E113" s="54">
        <v>0</v>
      </c>
      <c r="F113" s="54">
        <v>0</v>
      </c>
      <c r="G113" s="54">
        <v>0</v>
      </c>
      <c r="H113" s="54">
        <v>0</v>
      </c>
      <c r="I113" s="54">
        <v>0</v>
      </c>
      <c r="J113" s="54">
        <v>0</v>
      </c>
      <c r="K113" s="54">
        <v>0</v>
      </c>
      <c r="L113" s="54">
        <v>0</v>
      </c>
      <c r="M113" s="54">
        <v>0</v>
      </c>
      <c r="N113" s="54">
        <v>0</v>
      </c>
      <c r="O113" s="58">
        <f t="shared" si="37"/>
        <v>2</v>
      </c>
    </row>
    <row r="114" spans="1:15" ht="15.75" customHeight="1" x14ac:dyDescent="0.2">
      <c r="A114" s="104" t="s">
        <v>98</v>
      </c>
      <c r="B114" s="105"/>
      <c r="C114" s="53">
        <v>0</v>
      </c>
      <c r="D114" s="53">
        <v>1</v>
      </c>
      <c r="E114" s="53">
        <v>0</v>
      </c>
      <c r="F114" s="53">
        <v>0</v>
      </c>
      <c r="G114" s="53">
        <v>0</v>
      </c>
      <c r="H114" s="53">
        <v>0</v>
      </c>
      <c r="I114" s="53">
        <v>0</v>
      </c>
      <c r="J114" s="53">
        <v>0</v>
      </c>
      <c r="K114" s="53">
        <v>0</v>
      </c>
      <c r="L114" s="53">
        <v>0</v>
      </c>
      <c r="M114" s="53">
        <v>0</v>
      </c>
      <c r="N114" s="53">
        <v>0</v>
      </c>
      <c r="O114" s="57">
        <f t="shared" si="37"/>
        <v>1</v>
      </c>
    </row>
    <row r="115" spans="1:15" ht="15.75" customHeight="1" x14ac:dyDescent="0.2">
      <c r="A115" s="104" t="s">
        <v>99</v>
      </c>
      <c r="B115" s="105"/>
      <c r="C115" s="53">
        <v>1</v>
      </c>
      <c r="D115" s="53">
        <v>0</v>
      </c>
      <c r="E115" s="53">
        <v>0</v>
      </c>
      <c r="F115" s="53">
        <v>0</v>
      </c>
      <c r="G115" s="53">
        <v>0</v>
      </c>
      <c r="H115" s="53">
        <v>0</v>
      </c>
      <c r="I115" s="53">
        <v>0</v>
      </c>
      <c r="J115" s="53">
        <v>0</v>
      </c>
      <c r="K115" s="53">
        <v>0</v>
      </c>
      <c r="L115" s="53">
        <v>1</v>
      </c>
      <c r="M115" s="53">
        <v>0</v>
      </c>
      <c r="N115" s="53">
        <v>0</v>
      </c>
      <c r="O115" s="57">
        <f t="shared" si="37"/>
        <v>2</v>
      </c>
    </row>
    <row r="116" spans="1:15" ht="15.75" customHeight="1" x14ac:dyDescent="0.2">
      <c r="A116" s="104" t="s">
        <v>100</v>
      </c>
      <c r="B116" s="105"/>
      <c r="C116" s="53">
        <v>50</v>
      </c>
      <c r="D116" s="53">
        <v>34</v>
      </c>
      <c r="E116" s="53">
        <v>30</v>
      </c>
      <c r="F116" s="53">
        <v>89</v>
      </c>
      <c r="G116" s="53">
        <v>57</v>
      </c>
      <c r="H116" s="53">
        <v>83</v>
      </c>
      <c r="I116" s="53">
        <v>21</v>
      </c>
      <c r="J116" s="53">
        <v>40</v>
      </c>
      <c r="K116" s="53">
        <v>25</v>
      </c>
      <c r="L116" s="53">
        <v>38</v>
      </c>
      <c r="M116" s="53">
        <v>35</v>
      </c>
      <c r="N116" s="53">
        <v>13</v>
      </c>
      <c r="O116" s="57">
        <f t="shared" si="37"/>
        <v>515</v>
      </c>
    </row>
    <row r="117" spans="1:15" ht="31.5" customHeight="1" thickBot="1" x14ac:dyDescent="0.25">
      <c r="A117" s="110" t="s">
        <v>101</v>
      </c>
      <c r="B117" s="111"/>
      <c r="C117" s="59">
        <v>216</v>
      </c>
      <c r="D117" s="59">
        <v>0</v>
      </c>
      <c r="E117" s="59">
        <v>0</v>
      </c>
      <c r="F117" s="59">
        <v>0</v>
      </c>
      <c r="G117" s="59">
        <v>0</v>
      </c>
      <c r="H117" s="59">
        <v>44</v>
      </c>
      <c r="I117" s="59">
        <v>0</v>
      </c>
      <c r="J117" s="59">
        <v>0</v>
      </c>
      <c r="K117" s="59">
        <v>0</v>
      </c>
      <c r="L117" s="59">
        <v>184</v>
      </c>
      <c r="M117" s="59">
        <v>0</v>
      </c>
      <c r="N117" s="59">
        <v>0</v>
      </c>
      <c r="O117" s="60">
        <f t="shared" si="37"/>
        <v>444</v>
      </c>
    </row>
    <row r="118" spans="1:15" x14ac:dyDescent="0.2"/>
    <row r="119" spans="1:15" x14ac:dyDescent="0.2"/>
    <row r="120" spans="1:15" x14ac:dyDescent="0.2">
      <c r="A120" s="114" t="s">
        <v>103</v>
      </c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</row>
    <row r="121" spans="1:15" x14ac:dyDescent="0.2"/>
    <row r="122" spans="1:15" x14ac:dyDescent="0.2"/>
    <row r="123" spans="1:15" x14ac:dyDescent="0.2"/>
    <row r="124" spans="1:15" x14ac:dyDescent="0.2"/>
    <row r="125" spans="1:15" x14ac:dyDescent="0.2"/>
    <row r="126" spans="1:15" x14ac:dyDescent="0.2"/>
  </sheetData>
  <mergeCells count="113">
    <mergeCell ref="A120:N120"/>
    <mergeCell ref="A115:B115"/>
    <mergeCell ref="A116:B116"/>
    <mergeCell ref="A117:B117"/>
    <mergeCell ref="A110:B110"/>
    <mergeCell ref="A111:B111"/>
    <mergeCell ref="A112:B112"/>
    <mergeCell ref="A113:B113"/>
    <mergeCell ref="A114:B114"/>
    <mergeCell ref="A1:O1"/>
    <mergeCell ref="A2:O2"/>
    <mergeCell ref="A81:O81"/>
    <mergeCell ref="A101:B101"/>
    <mergeCell ref="A102:B102"/>
    <mergeCell ref="A103:B103"/>
    <mergeCell ref="A104:B104"/>
    <mergeCell ref="A105:B105"/>
    <mergeCell ref="A106:B106"/>
    <mergeCell ref="A84:B84"/>
    <mergeCell ref="A85:B85"/>
    <mergeCell ref="A86:B86"/>
    <mergeCell ref="A87:B87"/>
    <mergeCell ref="A88:B88"/>
    <mergeCell ref="A89:B89"/>
    <mergeCell ref="A75:B75"/>
    <mergeCell ref="A76:B76"/>
    <mergeCell ref="A77:B77"/>
    <mergeCell ref="A82:B82"/>
    <mergeCell ref="A83:B83"/>
    <mergeCell ref="A70:B70"/>
    <mergeCell ref="A71:B71"/>
    <mergeCell ref="A72:B72"/>
    <mergeCell ref="A73:B73"/>
    <mergeCell ref="A107:B107"/>
    <mergeCell ref="A108:B108"/>
    <mergeCell ref="A109:B109"/>
    <mergeCell ref="A96:B96"/>
    <mergeCell ref="A97:B97"/>
    <mergeCell ref="A98:B98"/>
    <mergeCell ref="A99:B99"/>
    <mergeCell ref="A100:B100"/>
    <mergeCell ref="A90:B90"/>
    <mergeCell ref="A91:B91"/>
    <mergeCell ref="A92:B92"/>
    <mergeCell ref="A93:B93"/>
    <mergeCell ref="A94:B94"/>
    <mergeCell ref="A95:B95"/>
    <mergeCell ref="A74:B74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56:B56"/>
    <mergeCell ref="A57:B57"/>
    <mergeCell ref="A58:B58"/>
    <mergeCell ref="A59:B59"/>
    <mergeCell ref="A60:B60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6:B36"/>
    <mergeCell ref="A37:B37"/>
    <mergeCell ref="A38:B38"/>
    <mergeCell ref="A42:B42"/>
    <mergeCell ref="A43:B43"/>
    <mergeCell ref="A41:O41"/>
    <mergeCell ref="A31:B31"/>
    <mergeCell ref="A32:B32"/>
    <mergeCell ref="A33:B33"/>
    <mergeCell ref="A34:B34"/>
    <mergeCell ref="A35:B35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8:B18"/>
    <mergeCell ref="A19:B19"/>
    <mergeCell ref="A20:B20"/>
    <mergeCell ref="A21:B21"/>
    <mergeCell ref="A11:B11"/>
    <mergeCell ref="A12:B12"/>
    <mergeCell ref="A13:B13"/>
    <mergeCell ref="A14:B14"/>
    <mergeCell ref="A15:B15"/>
    <mergeCell ref="A16:B16"/>
    <mergeCell ref="A5:B5"/>
    <mergeCell ref="A6:B6"/>
    <mergeCell ref="A7:B7"/>
    <mergeCell ref="A8:B8"/>
    <mergeCell ref="A9:B9"/>
    <mergeCell ref="A10:B10"/>
    <mergeCell ref="A3:B3"/>
    <mergeCell ref="A4:B4"/>
    <mergeCell ref="A17:B17"/>
  </mergeCells>
  <printOptions horizontalCentered="1"/>
  <pageMargins left="0.9055118110236221" right="0.70866141732283472" top="0.94488188976377963" bottom="0.94488188976377963" header="0.31496062992125984" footer="0.31496062992125984"/>
  <pageSetup scale="65" orientation="landscape" r:id="rId1"/>
  <headerFooter>
    <oddHeader>&amp;L&amp;G&amp;C&amp;"Century Gothic,Negrita"&amp;12PODER JUDICIAL DEL ESTADO DE TLAXCALA
CONTRALORÍA&amp;R&amp;G&amp;K00+000____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0000"/>
  </sheetPr>
  <dimension ref="A1:Q126"/>
  <sheetViews>
    <sheetView zoomScaleNormal="100" workbookViewId="0">
      <selection activeCell="A83" sqref="A83:B83"/>
    </sheetView>
  </sheetViews>
  <sheetFormatPr baseColWidth="10" defaultColWidth="0" defaultRowHeight="15" zeroHeight="1" x14ac:dyDescent="0.2"/>
  <cols>
    <col min="1" max="1" width="13.85546875" style="14" customWidth="1"/>
    <col min="2" max="2" width="41.28515625" style="14" customWidth="1"/>
    <col min="3" max="3" width="9.140625" style="15" customWidth="1"/>
    <col min="4" max="10" width="9.140625" style="11" customWidth="1"/>
    <col min="11" max="14" width="9.140625" style="12" customWidth="1"/>
    <col min="15" max="15" width="9.140625" style="11" customWidth="1"/>
    <col min="16" max="16" width="11.42578125" style="1" customWidth="1"/>
    <col min="17" max="17" width="0" style="1" hidden="1" customWidth="1"/>
    <col min="18" max="16384" width="11.42578125" style="1" hidden="1"/>
  </cols>
  <sheetData>
    <row r="1" spans="1:15" ht="22.5" customHeight="1" x14ac:dyDescent="0.25">
      <c r="A1" s="98" t="s">
        <v>102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ht="22.5" customHeight="1" thickBot="1" x14ac:dyDescent="0.25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30" customHeight="1" x14ac:dyDescent="0.2">
      <c r="A3" s="119" t="s">
        <v>56</v>
      </c>
      <c r="B3" s="120"/>
      <c r="C3" s="73" t="s">
        <v>57</v>
      </c>
      <c r="D3" s="73" t="s">
        <v>58</v>
      </c>
      <c r="E3" s="73" t="s">
        <v>59</v>
      </c>
      <c r="F3" s="73" t="s">
        <v>60</v>
      </c>
      <c r="G3" s="73" t="s">
        <v>61</v>
      </c>
      <c r="H3" s="73" t="s">
        <v>62</v>
      </c>
      <c r="I3" s="73" t="s">
        <v>63</v>
      </c>
      <c r="J3" s="73" t="s">
        <v>64</v>
      </c>
      <c r="K3" s="73" t="s">
        <v>65</v>
      </c>
      <c r="L3" s="73" t="s">
        <v>66</v>
      </c>
      <c r="M3" s="73" t="s">
        <v>67</v>
      </c>
      <c r="N3" s="73" t="s">
        <v>68</v>
      </c>
      <c r="O3" s="74" t="s">
        <v>69</v>
      </c>
    </row>
    <row r="4" spans="1:15" ht="15.75" customHeight="1" x14ac:dyDescent="0.2">
      <c r="A4" s="104" t="s">
        <v>70</v>
      </c>
      <c r="B4" s="105"/>
      <c r="C4" s="16">
        <f t="shared" ref="C4:N4" si="0">+C43+C83</f>
        <v>57</v>
      </c>
      <c r="D4" s="16">
        <f t="shared" si="0"/>
        <v>77</v>
      </c>
      <c r="E4" s="16">
        <f t="shared" si="0"/>
        <v>91</v>
      </c>
      <c r="F4" s="16">
        <f t="shared" si="0"/>
        <v>54</v>
      </c>
      <c r="G4" s="16">
        <f t="shared" si="0"/>
        <v>87</v>
      </c>
      <c r="H4" s="16">
        <f t="shared" si="0"/>
        <v>83</v>
      </c>
      <c r="I4" s="16">
        <f t="shared" si="0"/>
        <v>38</v>
      </c>
      <c r="J4" s="16">
        <f t="shared" si="0"/>
        <v>39</v>
      </c>
      <c r="K4" s="16">
        <f t="shared" si="0"/>
        <v>54</v>
      </c>
      <c r="L4" s="16">
        <f t="shared" si="0"/>
        <v>81</v>
      </c>
      <c r="M4" s="16">
        <f t="shared" si="0"/>
        <v>63</v>
      </c>
      <c r="N4" s="16">
        <f t="shared" si="0"/>
        <v>50</v>
      </c>
      <c r="O4" s="57">
        <f>SUM(C4:N4)</f>
        <v>774</v>
      </c>
    </row>
    <row r="5" spans="1:15" ht="15.75" customHeight="1" x14ac:dyDescent="0.2">
      <c r="A5" s="104" t="s">
        <v>71</v>
      </c>
      <c r="B5" s="105"/>
      <c r="C5" s="16">
        <f t="shared" ref="C5:N5" si="1">+C44+C84</f>
        <v>54</v>
      </c>
      <c r="D5" s="16">
        <f t="shared" si="1"/>
        <v>76</v>
      </c>
      <c r="E5" s="16">
        <f t="shared" si="1"/>
        <v>89</v>
      </c>
      <c r="F5" s="16">
        <f t="shared" si="1"/>
        <v>54</v>
      </c>
      <c r="G5" s="16">
        <f t="shared" si="1"/>
        <v>85</v>
      </c>
      <c r="H5" s="16">
        <f t="shared" si="1"/>
        <v>83</v>
      </c>
      <c r="I5" s="16">
        <f t="shared" si="1"/>
        <v>36</v>
      </c>
      <c r="J5" s="16">
        <f t="shared" si="1"/>
        <v>39</v>
      </c>
      <c r="K5" s="16">
        <f t="shared" si="1"/>
        <v>54</v>
      </c>
      <c r="L5" s="16">
        <f t="shared" si="1"/>
        <v>81</v>
      </c>
      <c r="M5" s="16">
        <f t="shared" si="1"/>
        <v>63</v>
      </c>
      <c r="N5" s="16">
        <f t="shared" si="1"/>
        <v>49</v>
      </c>
      <c r="O5" s="57">
        <f t="shared" ref="O5:O38" si="2">SUM(C5:N5)</f>
        <v>763</v>
      </c>
    </row>
    <row r="6" spans="1:15" ht="15.75" customHeight="1" x14ac:dyDescent="0.2">
      <c r="A6" s="104" t="s">
        <v>76</v>
      </c>
      <c r="B6" s="105"/>
      <c r="C6" s="53">
        <f t="shared" ref="C6:N6" si="3">+C45+C85</f>
        <v>5</v>
      </c>
      <c r="D6" s="53">
        <f t="shared" si="3"/>
        <v>4</v>
      </c>
      <c r="E6" s="53">
        <f t="shared" si="3"/>
        <v>0</v>
      </c>
      <c r="F6" s="53">
        <f t="shared" si="3"/>
        <v>3</v>
      </c>
      <c r="G6" s="53">
        <f t="shared" si="3"/>
        <v>4</v>
      </c>
      <c r="H6" s="53">
        <f t="shared" si="3"/>
        <v>0</v>
      </c>
      <c r="I6" s="53">
        <f t="shared" si="3"/>
        <v>3</v>
      </c>
      <c r="J6" s="53">
        <f t="shared" si="3"/>
        <v>16</v>
      </c>
      <c r="K6" s="53">
        <f t="shared" si="3"/>
        <v>0</v>
      </c>
      <c r="L6" s="53">
        <f t="shared" si="3"/>
        <v>0</v>
      </c>
      <c r="M6" s="53">
        <f t="shared" si="3"/>
        <v>4</v>
      </c>
      <c r="N6" s="53">
        <f t="shared" si="3"/>
        <v>3</v>
      </c>
      <c r="O6" s="57">
        <f t="shared" si="2"/>
        <v>42</v>
      </c>
    </row>
    <row r="7" spans="1:15" ht="15.75" customHeight="1" x14ac:dyDescent="0.2">
      <c r="A7" s="104" t="s">
        <v>72</v>
      </c>
      <c r="B7" s="105"/>
      <c r="C7" s="53">
        <f t="shared" ref="C7:N7" si="4">+C46+C86</f>
        <v>6</v>
      </c>
      <c r="D7" s="53">
        <f t="shared" si="4"/>
        <v>3</v>
      </c>
      <c r="E7" s="53">
        <f t="shared" si="4"/>
        <v>2</v>
      </c>
      <c r="F7" s="53">
        <f t="shared" si="4"/>
        <v>3</v>
      </c>
      <c r="G7" s="53">
        <f t="shared" si="4"/>
        <v>3</v>
      </c>
      <c r="H7" s="53">
        <f t="shared" si="4"/>
        <v>1</v>
      </c>
      <c r="I7" s="53">
        <f t="shared" si="4"/>
        <v>0</v>
      </c>
      <c r="J7" s="53">
        <f t="shared" si="4"/>
        <v>0</v>
      </c>
      <c r="K7" s="53">
        <f t="shared" si="4"/>
        <v>1</v>
      </c>
      <c r="L7" s="53">
        <f t="shared" si="4"/>
        <v>1</v>
      </c>
      <c r="M7" s="53">
        <f t="shared" si="4"/>
        <v>2</v>
      </c>
      <c r="N7" s="53">
        <f t="shared" si="4"/>
        <v>3</v>
      </c>
      <c r="O7" s="57">
        <f t="shared" si="2"/>
        <v>25</v>
      </c>
    </row>
    <row r="8" spans="1:15" ht="15.75" customHeight="1" x14ac:dyDescent="0.2">
      <c r="A8" s="104" t="s">
        <v>77</v>
      </c>
      <c r="B8" s="105"/>
      <c r="C8" s="53">
        <f t="shared" ref="C8:N8" si="5">+C47+C87</f>
        <v>0</v>
      </c>
      <c r="D8" s="53">
        <f t="shared" si="5"/>
        <v>0</v>
      </c>
      <c r="E8" s="53">
        <f t="shared" si="5"/>
        <v>0</v>
      </c>
      <c r="F8" s="53">
        <f t="shared" si="5"/>
        <v>0</v>
      </c>
      <c r="G8" s="53">
        <f t="shared" si="5"/>
        <v>0</v>
      </c>
      <c r="H8" s="53">
        <f t="shared" si="5"/>
        <v>0</v>
      </c>
      <c r="I8" s="53">
        <f t="shared" si="5"/>
        <v>0</v>
      </c>
      <c r="J8" s="53">
        <f t="shared" si="5"/>
        <v>0</v>
      </c>
      <c r="K8" s="53">
        <f t="shared" si="5"/>
        <v>0</v>
      </c>
      <c r="L8" s="53">
        <f t="shared" si="5"/>
        <v>0</v>
      </c>
      <c r="M8" s="53">
        <f t="shared" si="5"/>
        <v>0</v>
      </c>
      <c r="N8" s="53">
        <f t="shared" si="5"/>
        <v>0</v>
      </c>
      <c r="O8" s="57">
        <f t="shared" si="2"/>
        <v>0</v>
      </c>
    </row>
    <row r="9" spans="1:15" ht="15.75" customHeight="1" x14ac:dyDescent="0.2">
      <c r="A9" s="104" t="s">
        <v>73</v>
      </c>
      <c r="B9" s="105"/>
      <c r="C9" s="53">
        <f t="shared" ref="C9:N9" si="6">+C48+C88</f>
        <v>0</v>
      </c>
      <c r="D9" s="53">
        <f t="shared" si="6"/>
        <v>0</v>
      </c>
      <c r="E9" s="53">
        <f t="shared" si="6"/>
        <v>0</v>
      </c>
      <c r="F9" s="53">
        <f t="shared" si="6"/>
        <v>0</v>
      </c>
      <c r="G9" s="53">
        <f t="shared" si="6"/>
        <v>0</v>
      </c>
      <c r="H9" s="53">
        <f t="shared" si="6"/>
        <v>0</v>
      </c>
      <c r="I9" s="53">
        <f t="shared" si="6"/>
        <v>0</v>
      </c>
      <c r="J9" s="53">
        <f t="shared" si="6"/>
        <v>0</v>
      </c>
      <c r="K9" s="53">
        <f t="shared" si="6"/>
        <v>0</v>
      </c>
      <c r="L9" s="53">
        <f t="shared" si="6"/>
        <v>0</v>
      </c>
      <c r="M9" s="53">
        <f t="shared" si="6"/>
        <v>0</v>
      </c>
      <c r="N9" s="53">
        <f t="shared" si="6"/>
        <v>0</v>
      </c>
      <c r="O9" s="57">
        <f t="shared" si="2"/>
        <v>0</v>
      </c>
    </row>
    <row r="10" spans="1:15" ht="15.75" customHeight="1" x14ac:dyDescent="0.2">
      <c r="A10" s="104" t="s">
        <v>74</v>
      </c>
      <c r="B10" s="105"/>
      <c r="C10" s="53">
        <f t="shared" ref="C10:N10" si="7">+C49+C89</f>
        <v>0</v>
      </c>
      <c r="D10" s="53">
        <f t="shared" si="7"/>
        <v>0</v>
      </c>
      <c r="E10" s="53">
        <f t="shared" si="7"/>
        <v>0</v>
      </c>
      <c r="F10" s="53">
        <f t="shared" si="7"/>
        <v>1</v>
      </c>
      <c r="G10" s="53">
        <f t="shared" si="7"/>
        <v>2</v>
      </c>
      <c r="H10" s="53">
        <f t="shared" si="7"/>
        <v>3</v>
      </c>
      <c r="I10" s="53">
        <f t="shared" si="7"/>
        <v>5</v>
      </c>
      <c r="J10" s="53">
        <f t="shared" si="7"/>
        <v>0</v>
      </c>
      <c r="K10" s="53">
        <f t="shared" si="7"/>
        <v>0</v>
      </c>
      <c r="L10" s="53">
        <f t="shared" si="7"/>
        <v>0</v>
      </c>
      <c r="M10" s="53">
        <f t="shared" si="7"/>
        <v>0</v>
      </c>
      <c r="N10" s="53">
        <f t="shared" si="7"/>
        <v>0</v>
      </c>
      <c r="O10" s="57">
        <f t="shared" si="2"/>
        <v>11</v>
      </c>
    </row>
    <row r="11" spans="1:15" ht="15.75" customHeight="1" x14ac:dyDescent="0.2">
      <c r="A11" s="104" t="s">
        <v>75</v>
      </c>
      <c r="B11" s="105"/>
      <c r="C11" s="53">
        <f t="shared" ref="C11:N11" si="8">+C50+C90</f>
        <v>10</v>
      </c>
      <c r="D11" s="53">
        <f t="shared" si="8"/>
        <v>13</v>
      </c>
      <c r="E11" s="53">
        <f t="shared" si="8"/>
        <v>15</v>
      </c>
      <c r="F11" s="53">
        <f t="shared" si="8"/>
        <v>4</v>
      </c>
      <c r="G11" s="53">
        <f t="shared" si="8"/>
        <v>11</v>
      </c>
      <c r="H11" s="53">
        <f t="shared" si="8"/>
        <v>13</v>
      </c>
      <c r="I11" s="53">
        <f t="shared" si="8"/>
        <v>1</v>
      </c>
      <c r="J11" s="53">
        <f t="shared" si="8"/>
        <v>11</v>
      </c>
      <c r="K11" s="53">
        <f t="shared" si="8"/>
        <v>9</v>
      </c>
      <c r="L11" s="53">
        <f t="shared" si="8"/>
        <v>6</v>
      </c>
      <c r="M11" s="53">
        <f t="shared" si="8"/>
        <v>10</v>
      </c>
      <c r="N11" s="53">
        <f t="shared" si="8"/>
        <v>4</v>
      </c>
      <c r="O11" s="57">
        <f t="shared" si="2"/>
        <v>107</v>
      </c>
    </row>
    <row r="12" spans="1:15" ht="15.75" customHeight="1" x14ac:dyDescent="0.2">
      <c r="A12" s="104" t="s">
        <v>78</v>
      </c>
      <c r="B12" s="105"/>
      <c r="C12" s="53">
        <f t="shared" ref="C12:N12" si="9">+C51+C91</f>
        <v>3</v>
      </c>
      <c r="D12" s="53">
        <f t="shared" si="9"/>
        <v>5</v>
      </c>
      <c r="E12" s="53">
        <f t="shared" si="9"/>
        <v>5</v>
      </c>
      <c r="F12" s="53">
        <f t="shared" si="9"/>
        <v>3</v>
      </c>
      <c r="G12" s="53">
        <f t="shared" si="9"/>
        <v>4</v>
      </c>
      <c r="H12" s="53">
        <f t="shared" si="9"/>
        <v>0</v>
      </c>
      <c r="I12" s="53">
        <f t="shared" si="9"/>
        <v>0</v>
      </c>
      <c r="J12" s="53">
        <f t="shared" si="9"/>
        <v>11</v>
      </c>
      <c r="K12" s="53">
        <f t="shared" si="9"/>
        <v>3</v>
      </c>
      <c r="L12" s="53">
        <f t="shared" si="9"/>
        <v>5</v>
      </c>
      <c r="M12" s="53">
        <f t="shared" si="9"/>
        <v>7</v>
      </c>
      <c r="N12" s="53">
        <f t="shared" si="9"/>
        <v>4</v>
      </c>
      <c r="O12" s="57">
        <f t="shared" si="2"/>
        <v>50</v>
      </c>
    </row>
    <row r="13" spans="1:15" ht="15.75" customHeight="1" x14ac:dyDescent="0.2">
      <c r="A13" s="104" t="s">
        <v>79</v>
      </c>
      <c r="B13" s="105"/>
      <c r="C13" s="53">
        <f t="shared" ref="C13:N13" si="10">+C52+C92</f>
        <v>13</v>
      </c>
      <c r="D13" s="53">
        <f t="shared" si="10"/>
        <v>2</v>
      </c>
      <c r="E13" s="53">
        <f t="shared" si="10"/>
        <v>0</v>
      </c>
      <c r="F13" s="53">
        <f t="shared" si="10"/>
        <v>5</v>
      </c>
      <c r="G13" s="53">
        <f t="shared" si="10"/>
        <v>5</v>
      </c>
      <c r="H13" s="53">
        <f t="shared" si="10"/>
        <v>6</v>
      </c>
      <c r="I13" s="53">
        <f t="shared" si="10"/>
        <v>0</v>
      </c>
      <c r="J13" s="53">
        <f t="shared" si="10"/>
        <v>6</v>
      </c>
      <c r="K13" s="53">
        <f t="shared" si="10"/>
        <v>1</v>
      </c>
      <c r="L13" s="53">
        <f t="shared" si="10"/>
        <v>8</v>
      </c>
      <c r="M13" s="53">
        <f t="shared" si="10"/>
        <v>8</v>
      </c>
      <c r="N13" s="53">
        <f t="shared" si="10"/>
        <v>1</v>
      </c>
      <c r="O13" s="57">
        <f t="shared" si="2"/>
        <v>55</v>
      </c>
    </row>
    <row r="14" spans="1:15" ht="15.75" customHeight="1" x14ac:dyDescent="0.2">
      <c r="A14" s="104" t="s">
        <v>80</v>
      </c>
      <c r="B14" s="105"/>
      <c r="C14" s="53">
        <f t="shared" ref="C14:N14" si="11">+C53+C93</f>
        <v>1</v>
      </c>
      <c r="D14" s="53">
        <f t="shared" si="11"/>
        <v>10</v>
      </c>
      <c r="E14" s="53">
        <f t="shared" si="11"/>
        <v>0</v>
      </c>
      <c r="F14" s="53">
        <f t="shared" si="11"/>
        <v>0</v>
      </c>
      <c r="G14" s="53">
        <f t="shared" si="11"/>
        <v>6</v>
      </c>
      <c r="H14" s="53">
        <f t="shared" si="11"/>
        <v>0</v>
      </c>
      <c r="I14" s="53">
        <f t="shared" si="11"/>
        <v>47</v>
      </c>
      <c r="J14" s="53">
        <f t="shared" si="11"/>
        <v>6</v>
      </c>
      <c r="K14" s="53">
        <f t="shared" si="11"/>
        <v>1</v>
      </c>
      <c r="L14" s="53">
        <f t="shared" si="11"/>
        <v>2</v>
      </c>
      <c r="M14" s="53">
        <f t="shared" si="11"/>
        <v>9</v>
      </c>
      <c r="N14" s="53">
        <f t="shared" si="11"/>
        <v>1</v>
      </c>
      <c r="O14" s="57">
        <f t="shared" si="2"/>
        <v>83</v>
      </c>
    </row>
    <row r="15" spans="1:15" ht="15.75" customHeight="1" x14ac:dyDescent="0.2">
      <c r="A15" s="104" t="s">
        <v>81</v>
      </c>
      <c r="B15" s="105"/>
      <c r="C15" s="53">
        <f t="shared" ref="C15:N15" si="12">+C54+C94</f>
        <v>765</v>
      </c>
      <c r="D15" s="53">
        <f t="shared" si="12"/>
        <v>724</v>
      </c>
      <c r="E15" s="53">
        <f t="shared" si="12"/>
        <v>797</v>
      </c>
      <c r="F15" s="53">
        <f t="shared" si="12"/>
        <v>632</v>
      </c>
      <c r="G15" s="53">
        <f t="shared" si="12"/>
        <v>1036</v>
      </c>
      <c r="H15" s="53">
        <f t="shared" si="12"/>
        <v>950</v>
      </c>
      <c r="I15" s="53">
        <f t="shared" si="12"/>
        <v>245</v>
      </c>
      <c r="J15" s="53">
        <f t="shared" si="12"/>
        <v>1018</v>
      </c>
      <c r="K15" s="53">
        <f t="shared" si="12"/>
        <v>612</v>
      </c>
      <c r="L15" s="53">
        <f t="shared" si="12"/>
        <v>960</v>
      </c>
      <c r="M15" s="53">
        <f t="shared" si="12"/>
        <v>740</v>
      </c>
      <c r="N15" s="53">
        <f t="shared" si="12"/>
        <v>353</v>
      </c>
      <c r="O15" s="57">
        <f t="shared" si="2"/>
        <v>8832</v>
      </c>
    </row>
    <row r="16" spans="1:15" ht="15.75" customHeight="1" x14ac:dyDescent="0.2">
      <c r="A16" s="104" t="s">
        <v>82</v>
      </c>
      <c r="B16" s="105"/>
      <c r="C16" s="53">
        <f t="shared" ref="C16:N16" si="13">+C55+C95</f>
        <v>16</v>
      </c>
      <c r="D16" s="53">
        <f t="shared" si="13"/>
        <v>9</v>
      </c>
      <c r="E16" s="53">
        <f t="shared" si="13"/>
        <v>12</v>
      </c>
      <c r="F16" s="53">
        <f t="shared" si="13"/>
        <v>13</v>
      </c>
      <c r="G16" s="53">
        <f t="shared" si="13"/>
        <v>4</v>
      </c>
      <c r="H16" s="53">
        <f t="shared" si="13"/>
        <v>15</v>
      </c>
      <c r="I16" s="53">
        <f t="shared" si="13"/>
        <v>3</v>
      </c>
      <c r="J16" s="53">
        <f t="shared" si="13"/>
        <v>13</v>
      </c>
      <c r="K16" s="53">
        <f t="shared" si="13"/>
        <v>20</v>
      </c>
      <c r="L16" s="53">
        <f t="shared" si="13"/>
        <v>7</v>
      </c>
      <c r="M16" s="53">
        <f t="shared" si="13"/>
        <v>14</v>
      </c>
      <c r="N16" s="53">
        <f t="shared" si="13"/>
        <v>2</v>
      </c>
      <c r="O16" s="57">
        <f t="shared" si="2"/>
        <v>128</v>
      </c>
    </row>
    <row r="17" spans="1:15" ht="15.75" customHeight="1" x14ac:dyDescent="0.2">
      <c r="A17" s="104" t="s">
        <v>83</v>
      </c>
      <c r="B17" s="105"/>
      <c r="C17" s="53">
        <f t="shared" ref="C17:N17" si="14">+C56+C96</f>
        <v>36</v>
      </c>
      <c r="D17" s="53">
        <f t="shared" si="14"/>
        <v>38</v>
      </c>
      <c r="E17" s="53">
        <f t="shared" si="14"/>
        <v>53</v>
      </c>
      <c r="F17" s="53">
        <f t="shared" si="14"/>
        <v>51</v>
      </c>
      <c r="G17" s="53">
        <f t="shared" si="14"/>
        <v>42</v>
      </c>
      <c r="H17" s="53">
        <f t="shared" si="14"/>
        <v>70</v>
      </c>
      <c r="I17" s="53">
        <f t="shared" si="14"/>
        <v>31</v>
      </c>
      <c r="J17" s="53">
        <f t="shared" si="14"/>
        <v>73</v>
      </c>
      <c r="K17" s="53">
        <f t="shared" si="14"/>
        <v>75</v>
      </c>
      <c r="L17" s="53">
        <f t="shared" si="14"/>
        <v>74</v>
      </c>
      <c r="M17" s="53">
        <f t="shared" si="14"/>
        <v>39</v>
      </c>
      <c r="N17" s="53">
        <f t="shared" si="14"/>
        <v>45</v>
      </c>
      <c r="O17" s="57">
        <f t="shared" si="2"/>
        <v>627</v>
      </c>
    </row>
    <row r="18" spans="1:15" ht="15" customHeight="1" x14ac:dyDescent="0.2">
      <c r="A18" s="108" t="s">
        <v>84</v>
      </c>
      <c r="B18" s="109"/>
      <c r="C18" s="54">
        <f t="shared" ref="C18:N18" si="15">+C57+C97</f>
        <v>34</v>
      </c>
      <c r="D18" s="54">
        <f t="shared" si="15"/>
        <v>33</v>
      </c>
      <c r="E18" s="54">
        <f t="shared" si="15"/>
        <v>49</v>
      </c>
      <c r="F18" s="54">
        <f t="shared" si="15"/>
        <v>37</v>
      </c>
      <c r="G18" s="54">
        <f t="shared" si="15"/>
        <v>41</v>
      </c>
      <c r="H18" s="54">
        <f t="shared" si="15"/>
        <v>61</v>
      </c>
      <c r="I18" s="54">
        <f t="shared" si="15"/>
        <v>31</v>
      </c>
      <c r="J18" s="54">
        <f t="shared" si="15"/>
        <v>71</v>
      </c>
      <c r="K18" s="54">
        <f t="shared" si="15"/>
        <v>70</v>
      </c>
      <c r="L18" s="54">
        <f t="shared" si="15"/>
        <v>65</v>
      </c>
      <c r="M18" s="54">
        <f t="shared" si="15"/>
        <v>37</v>
      </c>
      <c r="N18" s="54">
        <f t="shared" si="15"/>
        <v>42</v>
      </c>
      <c r="O18" s="57">
        <f t="shared" si="2"/>
        <v>571</v>
      </c>
    </row>
    <row r="19" spans="1:15" ht="15" customHeight="1" x14ac:dyDescent="0.2">
      <c r="A19" s="108" t="s">
        <v>85</v>
      </c>
      <c r="B19" s="109"/>
      <c r="C19" s="54">
        <f t="shared" ref="C19:N19" si="16">+C58+C98</f>
        <v>2</v>
      </c>
      <c r="D19" s="54">
        <f t="shared" si="16"/>
        <v>5</v>
      </c>
      <c r="E19" s="54">
        <f t="shared" si="16"/>
        <v>4</v>
      </c>
      <c r="F19" s="54">
        <f t="shared" si="16"/>
        <v>14</v>
      </c>
      <c r="G19" s="54">
        <f t="shared" si="16"/>
        <v>1</v>
      </c>
      <c r="H19" s="54">
        <f t="shared" si="16"/>
        <v>9</v>
      </c>
      <c r="I19" s="54">
        <f t="shared" si="16"/>
        <v>0</v>
      </c>
      <c r="J19" s="54">
        <f t="shared" si="16"/>
        <v>2</v>
      </c>
      <c r="K19" s="54">
        <f t="shared" si="16"/>
        <v>5</v>
      </c>
      <c r="L19" s="54">
        <f t="shared" si="16"/>
        <v>9</v>
      </c>
      <c r="M19" s="54">
        <f t="shared" si="16"/>
        <v>2</v>
      </c>
      <c r="N19" s="54">
        <f t="shared" si="16"/>
        <v>3</v>
      </c>
      <c r="O19" s="57">
        <f t="shared" si="2"/>
        <v>56</v>
      </c>
    </row>
    <row r="20" spans="1:15" ht="15.75" customHeight="1" x14ac:dyDescent="0.2">
      <c r="A20" s="104" t="s">
        <v>86</v>
      </c>
      <c r="B20" s="105"/>
      <c r="C20" s="53">
        <f t="shared" ref="C20:N20" si="17">+C59+C99</f>
        <v>4</v>
      </c>
      <c r="D20" s="53">
        <f t="shared" si="17"/>
        <v>22</v>
      </c>
      <c r="E20" s="53">
        <f t="shared" si="17"/>
        <v>31</v>
      </c>
      <c r="F20" s="53">
        <f t="shared" si="17"/>
        <v>21</v>
      </c>
      <c r="G20" s="53">
        <f t="shared" si="17"/>
        <v>37</v>
      </c>
      <c r="H20" s="53">
        <f t="shared" si="17"/>
        <v>50</v>
      </c>
      <c r="I20" s="53">
        <f t="shared" si="17"/>
        <v>36</v>
      </c>
      <c r="J20" s="53">
        <f t="shared" si="17"/>
        <v>23</v>
      </c>
      <c r="K20" s="53">
        <f t="shared" si="17"/>
        <v>32</v>
      </c>
      <c r="L20" s="53">
        <f t="shared" si="17"/>
        <v>15</v>
      </c>
      <c r="M20" s="53">
        <f t="shared" si="17"/>
        <v>45</v>
      </c>
      <c r="N20" s="53">
        <f t="shared" si="17"/>
        <v>26</v>
      </c>
      <c r="O20" s="57">
        <f>J20</f>
        <v>23</v>
      </c>
    </row>
    <row r="21" spans="1:15" ht="15.75" customHeight="1" x14ac:dyDescent="0.2">
      <c r="A21" s="104" t="s">
        <v>87</v>
      </c>
      <c r="B21" s="105"/>
      <c r="C21" s="53">
        <f t="shared" ref="C21:N21" si="18">+C60+C100</f>
        <v>5</v>
      </c>
      <c r="D21" s="53">
        <f t="shared" si="18"/>
        <v>29</v>
      </c>
      <c r="E21" s="53">
        <f t="shared" si="18"/>
        <v>19</v>
      </c>
      <c r="F21" s="53">
        <f t="shared" si="18"/>
        <v>9</v>
      </c>
      <c r="G21" s="53">
        <f t="shared" si="18"/>
        <v>25</v>
      </c>
      <c r="H21" s="53">
        <f t="shared" si="18"/>
        <v>48</v>
      </c>
      <c r="I21" s="53">
        <f t="shared" si="18"/>
        <v>10</v>
      </c>
      <c r="J21" s="53">
        <f t="shared" si="18"/>
        <v>39</v>
      </c>
      <c r="K21" s="53">
        <f t="shared" si="18"/>
        <v>22</v>
      </c>
      <c r="L21" s="53">
        <f t="shared" si="18"/>
        <v>20</v>
      </c>
      <c r="M21" s="53">
        <f t="shared" si="18"/>
        <v>10</v>
      </c>
      <c r="N21" s="53">
        <f t="shared" si="18"/>
        <v>0</v>
      </c>
      <c r="O21" s="57">
        <f t="shared" si="2"/>
        <v>236</v>
      </c>
    </row>
    <row r="22" spans="1:15" ht="15.75" customHeight="1" x14ac:dyDescent="0.2">
      <c r="A22" s="104" t="s">
        <v>88</v>
      </c>
      <c r="B22" s="105"/>
      <c r="C22" s="53">
        <f t="shared" ref="C22:N22" si="19">+C61+C101</f>
        <v>2</v>
      </c>
      <c r="D22" s="53">
        <f t="shared" si="19"/>
        <v>3</v>
      </c>
      <c r="E22" s="53">
        <f t="shared" si="19"/>
        <v>0</v>
      </c>
      <c r="F22" s="53">
        <f t="shared" si="19"/>
        <v>1</v>
      </c>
      <c r="G22" s="53">
        <f t="shared" si="19"/>
        <v>5</v>
      </c>
      <c r="H22" s="53">
        <f t="shared" si="19"/>
        <v>4</v>
      </c>
      <c r="I22" s="53">
        <f t="shared" si="19"/>
        <v>0</v>
      </c>
      <c r="J22" s="53">
        <f t="shared" si="19"/>
        <v>2</v>
      </c>
      <c r="K22" s="53">
        <f t="shared" si="19"/>
        <v>0</v>
      </c>
      <c r="L22" s="53">
        <f t="shared" si="19"/>
        <v>0</v>
      </c>
      <c r="M22" s="53">
        <f t="shared" si="19"/>
        <v>4</v>
      </c>
      <c r="N22" s="53">
        <f t="shared" si="19"/>
        <v>1</v>
      </c>
      <c r="O22" s="57">
        <f t="shared" si="2"/>
        <v>22</v>
      </c>
    </row>
    <row r="23" spans="1:15" ht="15.75" customHeight="1" x14ac:dyDescent="0.2">
      <c r="A23" s="104" t="s">
        <v>89</v>
      </c>
      <c r="B23" s="105"/>
      <c r="C23" s="53">
        <f t="shared" ref="C23:N23" si="20">+C62+C102</f>
        <v>0</v>
      </c>
      <c r="D23" s="53">
        <f t="shared" si="20"/>
        <v>0</v>
      </c>
      <c r="E23" s="53">
        <f t="shared" si="20"/>
        <v>0</v>
      </c>
      <c r="F23" s="53">
        <f t="shared" si="20"/>
        <v>0</v>
      </c>
      <c r="G23" s="53">
        <f t="shared" si="20"/>
        <v>0</v>
      </c>
      <c r="H23" s="53">
        <f t="shared" si="20"/>
        <v>0</v>
      </c>
      <c r="I23" s="53">
        <f t="shared" si="20"/>
        <v>0</v>
      </c>
      <c r="J23" s="53">
        <f t="shared" si="20"/>
        <v>0</v>
      </c>
      <c r="K23" s="53">
        <f t="shared" si="20"/>
        <v>0</v>
      </c>
      <c r="L23" s="53">
        <f t="shared" si="20"/>
        <v>0</v>
      </c>
      <c r="M23" s="53">
        <f t="shared" si="20"/>
        <v>0</v>
      </c>
      <c r="N23" s="53">
        <f t="shared" si="20"/>
        <v>0</v>
      </c>
      <c r="O23" s="57">
        <f t="shared" si="2"/>
        <v>0</v>
      </c>
    </row>
    <row r="24" spans="1:15" ht="15.75" customHeight="1" x14ac:dyDescent="0.2">
      <c r="A24" s="104" t="s">
        <v>90</v>
      </c>
      <c r="B24" s="105"/>
      <c r="C24" s="53">
        <f t="shared" ref="C24:N24" si="21">+C63+C103</f>
        <v>0</v>
      </c>
      <c r="D24" s="53">
        <f t="shared" si="21"/>
        <v>0</v>
      </c>
      <c r="E24" s="53">
        <f t="shared" si="21"/>
        <v>0</v>
      </c>
      <c r="F24" s="53">
        <f t="shared" si="21"/>
        <v>0</v>
      </c>
      <c r="G24" s="53">
        <f t="shared" si="21"/>
        <v>0</v>
      </c>
      <c r="H24" s="53">
        <f t="shared" si="21"/>
        <v>0</v>
      </c>
      <c r="I24" s="53">
        <f t="shared" si="21"/>
        <v>0</v>
      </c>
      <c r="J24" s="53">
        <f t="shared" si="21"/>
        <v>0</v>
      </c>
      <c r="K24" s="53">
        <f t="shared" si="21"/>
        <v>0</v>
      </c>
      <c r="L24" s="53">
        <f t="shared" si="21"/>
        <v>0</v>
      </c>
      <c r="M24" s="53">
        <f t="shared" si="21"/>
        <v>0</v>
      </c>
      <c r="N24" s="53">
        <f t="shared" si="21"/>
        <v>1</v>
      </c>
      <c r="O24" s="57">
        <f t="shared" si="2"/>
        <v>1</v>
      </c>
    </row>
    <row r="25" spans="1:15" ht="31.5" customHeight="1" x14ac:dyDescent="0.2">
      <c r="A25" s="104" t="s">
        <v>91</v>
      </c>
      <c r="B25" s="105"/>
      <c r="C25" s="53">
        <f t="shared" ref="C25:N25" si="22">+C64+C104</f>
        <v>0</v>
      </c>
      <c r="D25" s="53">
        <f t="shared" si="22"/>
        <v>0</v>
      </c>
      <c r="E25" s="53">
        <f t="shared" si="22"/>
        <v>1</v>
      </c>
      <c r="F25" s="53">
        <f t="shared" si="22"/>
        <v>6</v>
      </c>
      <c r="G25" s="53">
        <f t="shared" si="22"/>
        <v>1</v>
      </c>
      <c r="H25" s="53">
        <f t="shared" si="22"/>
        <v>2</v>
      </c>
      <c r="I25" s="53">
        <f t="shared" si="22"/>
        <v>0</v>
      </c>
      <c r="J25" s="53">
        <f t="shared" si="22"/>
        <v>1</v>
      </c>
      <c r="K25" s="53">
        <f t="shared" si="22"/>
        <v>1</v>
      </c>
      <c r="L25" s="53">
        <f t="shared" si="22"/>
        <v>5</v>
      </c>
      <c r="M25" s="53">
        <f t="shared" si="22"/>
        <v>6</v>
      </c>
      <c r="N25" s="53">
        <f t="shared" si="22"/>
        <v>1</v>
      </c>
      <c r="O25" s="57">
        <f t="shared" si="2"/>
        <v>24</v>
      </c>
    </row>
    <row r="26" spans="1:15" ht="15.75" customHeight="1" x14ac:dyDescent="0.2">
      <c r="A26" s="104" t="s">
        <v>92</v>
      </c>
      <c r="B26" s="105"/>
      <c r="C26" s="53">
        <f t="shared" ref="C26:N26" si="23">+C65+C105</f>
        <v>4</v>
      </c>
      <c r="D26" s="53">
        <f t="shared" si="23"/>
        <v>1</v>
      </c>
      <c r="E26" s="53">
        <f t="shared" si="23"/>
        <v>2</v>
      </c>
      <c r="F26" s="53">
        <f t="shared" si="23"/>
        <v>0</v>
      </c>
      <c r="G26" s="53">
        <f t="shared" si="23"/>
        <v>0</v>
      </c>
      <c r="H26" s="53">
        <f t="shared" si="23"/>
        <v>4</v>
      </c>
      <c r="I26" s="53">
        <f t="shared" si="23"/>
        <v>0</v>
      </c>
      <c r="J26" s="53">
        <f t="shared" si="23"/>
        <v>1</v>
      </c>
      <c r="K26" s="53">
        <f t="shared" si="23"/>
        <v>0</v>
      </c>
      <c r="L26" s="53">
        <f t="shared" si="23"/>
        <v>4</v>
      </c>
      <c r="M26" s="53">
        <f t="shared" si="23"/>
        <v>9</v>
      </c>
      <c r="N26" s="53">
        <f t="shared" si="23"/>
        <v>0</v>
      </c>
      <c r="O26" s="57">
        <f t="shared" si="2"/>
        <v>25</v>
      </c>
    </row>
    <row r="27" spans="1:15" ht="15.75" customHeight="1" x14ac:dyDescent="0.2">
      <c r="A27" s="104" t="s">
        <v>93</v>
      </c>
      <c r="B27" s="105"/>
      <c r="C27" s="53">
        <f t="shared" ref="C27:N27" si="24">+C66+C106</f>
        <v>2</v>
      </c>
      <c r="D27" s="53">
        <f t="shared" si="24"/>
        <v>0</v>
      </c>
      <c r="E27" s="53">
        <f t="shared" si="24"/>
        <v>0</v>
      </c>
      <c r="F27" s="53">
        <f t="shared" si="24"/>
        <v>0</v>
      </c>
      <c r="G27" s="53">
        <f t="shared" si="24"/>
        <v>0</v>
      </c>
      <c r="H27" s="53">
        <f t="shared" si="24"/>
        <v>1</v>
      </c>
      <c r="I27" s="53">
        <f t="shared" si="24"/>
        <v>0</v>
      </c>
      <c r="J27" s="53">
        <f t="shared" si="24"/>
        <v>0</v>
      </c>
      <c r="K27" s="53">
        <f t="shared" si="24"/>
        <v>4</v>
      </c>
      <c r="L27" s="53">
        <f t="shared" si="24"/>
        <v>2</v>
      </c>
      <c r="M27" s="53">
        <f t="shared" si="24"/>
        <v>8</v>
      </c>
      <c r="N27" s="53">
        <f t="shared" si="24"/>
        <v>2</v>
      </c>
      <c r="O27" s="57">
        <f t="shared" si="2"/>
        <v>19</v>
      </c>
    </row>
    <row r="28" spans="1:15" ht="15" customHeight="1" x14ac:dyDescent="0.2">
      <c r="A28" s="108" t="s">
        <v>25</v>
      </c>
      <c r="B28" s="109"/>
      <c r="C28" s="54">
        <f t="shared" ref="C28:N28" si="25">+C67+C107</f>
        <v>0</v>
      </c>
      <c r="D28" s="54">
        <f t="shared" si="25"/>
        <v>0</v>
      </c>
      <c r="E28" s="54">
        <f t="shared" si="25"/>
        <v>0</v>
      </c>
      <c r="F28" s="54">
        <f t="shared" si="25"/>
        <v>0</v>
      </c>
      <c r="G28" s="54">
        <f t="shared" si="25"/>
        <v>0</v>
      </c>
      <c r="H28" s="54">
        <f t="shared" si="25"/>
        <v>0</v>
      </c>
      <c r="I28" s="54">
        <f t="shared" si="25"/>
        <v>0</v>
      </c>
      <c r="J28" s="54">
        <f t="shared" si="25"/>
        <v>0</v>
      </c>
      <c r="K28" s="54">
        <f t="shared" si="25"/>
        <v>1</v>
      </c>
      <c r="L28" s="54">
        <f t="shared" si="25"/>
        <v>0</v>
      </c>
      <c r="M28" s="54">
        <f t="shared" si="25"/>
        <v>2</v>
      </c>
      <c r="N28" s="54">
        <f t="shared" si="25"/>
        <v>0</v>
      </c>
      <c r="O28" s="57">
        <f t="shared" si="2"/>
        <v>3</v>
      </c>
    </row>
    <row r="29" spans="1:15" ht="15" customHeight="1" x14ac:dyDescent="0.2">
      <c r="A29" s="108" t="s">
        <v>26</v>
      </c>
      <c r="B29" s="109"/>
      <c r="C29" s="54">
        <f t="shared" ref="C29:N29" si="26">+C68+C108</f>
        <v>2</v>
      </c>
      <c r="D29" s="54">
        <f t="shared" si="26"/>
        <v>0</v>
      </c>
      <c r="E29" s="54">
        <f t="shared" si="26"/>
        <v>0</v>
      </c>
      <c r="F29" s="54">
        <f t="shared" si="26"/>
        <v>0</v>
      </c>
      <c r="G29" s="54">
        <f t="shared" si="26"/>
        <v>0</v>
      </c>
      <c r="H29" s="54">
        <f t="shared" si="26"/>
        <v>1</v>
      </c>
      <c r="I29" s="54">
        <f t="shared" si="26"/>
        <v>0</v>
      </c>
      <c r="J29" s="54">
        <f t="shared" si="26"/>
        <v>0</v>
      </c>
      <c r="K29" s="54">
        <f t="shared" si="26"/>
        <v>3</v>
      </c>
      <c r="L29" s="54">
        <f t="shared" si="26"/>
        <v>2</v>
      </c>
      <c r="M29" s="54">
        <f t="shared" si="26"/>
        <v>6</v>
      </c>
      <c r="N29" s="54">
        <f t="shared" si="26"/>
        <v>2</v>
      </c>
      <c r="O29" s="57">
        <f t="shared" si="2"/>
        <v>16</v>
      </c>
    </row>
    <row r="30" spans="1:15" ht="15" customHeight="1" x14ac:dyDescent="0.2">
      <c r="A30" s="108" t="s">
        <v>27</v>
      </c>
      <c r="B30" s="109"/>
      <c r="C30" s="54">
        <f t="shared" ref="C30:N30" si="27">+C69+C109</f>
        <v>0</v>
      </c>
      <c r="D30" s="54">
        <f t="shared" si="27"/>
        <v>0</v>
      </c>
      <c r="E30" s="54">
        <f t="shared" si="27"/>
        <v>0</v>
      </c>
      <c r="F30" s="54">
        <f t="shared" si="27"/>
        <v>0</v>
      </c>
      <c r="G30" s="54">
        <f t="shared" si="27"/>
        <v>0</v>
      </c>
      <c r="H30" s="54">
        <f t="shared" si="27"/>
        <v>0</v>
      </c>
      <c r="I30" s="54">
        <f t="shared" si="27"/>
        <v>0</v>
      </c>
      <c r="J30" s="54">
        <f t="shared" si="27"/>
        <v>0</v>
      </c>
      <c r="K30" s="54">
        <f t="shared" si="27"/>
        <v>0</v>
      </c>
      <c r="L30" s="54">
        <f t="shared" si="27"/>
        <v>0</v>
      </c>
      <c r="M30" s="54">
        <f t="shared" si="27"/>
        <v>0</v>
      </c>
      <c r="N30" s="54">
        <f t="shared" si="27"/>
        <v>0</v>
      </c>
      <c r="O30" s="57">
        <f t="shared" si="2"/>
        <v>0</v>
      </c>
    </row>
    <row r="31" spans="1:15" ht="15.75" customHeight="1" x14ac:dyDescent="0.2">
      <c r="A31" s="104" t="s">
        <v>94</v>
      </c>
      <c r="B31" s="105"/>
      <c r="C31" s="53">
        <f t="shared" ref="C31:N31" si="28">+C70+C110</f>
        <v>2</v>
      </c>
      <c r="D31" s="53">
        <f t="shared" si="28"/>
        <v>5</v>
      </c>
      <c r="E31" s="53">
        <f t="shared" si="28"/>
        <v>10</v>
      </c>
      <c r="F31" s="53">
        <f t="shared" si="28"/>
        <v>3</v>
      </c>
      <c r="G31" s="53">
        <f t="shared" si="28"/>
        <v>5</v>
      </c>
      <c r="H31" s="53">
        <f t="shared" si="28"/>
        <v>4</v>
      </c>
      <c r="I31" s="53">
        <f t="shared" si="28"/>
        <v>0</v>
      </c>
      <c r="J31" s="53">
        <f t="shared" si="28"/>
        <v>6</v>
      </c>
      <c r="K31" s="53">
        <f t="shared" si="28"/>
        <v>0</v>
      </c>
      <c r="L31" s="53">
        <f t="shared" si="28"/>
        <v>2</v>
      </c>
      <c r="M31" s="53">
        <f t="shared" si="28"/>
        <v>5</v>
      </c>
      <c r="N31" s="53">
        <f t="shared" si="28"/>
        <v>1</v>
      </c>
      <c r="O31" s="57">
        <f t="shared" si="2"/>
        <v>43</v>
      </c>
    </row>
    <row r="32" spans="1:15" ht="15.75" customHeight="1" x14ac:dyDescent="0.2">
      <c r="A32" s="104" t="s">
        <v>95</v>
      </c>
      <c r="B32" s="105"/>
      <c r="C32" s="53">
        <f t="shared" ref="C32:N32" si="29">+C71+C111</f>
        <v>4</v>
      </c>
      <c r="D32" s="53">
        <f t="shared" si="29"/>
        <v>0</v>
      </c>
      <c r="E32" s="53">
        <f t="shared" si="29"/>
        <v>0</v>
      </c>
      <c r="F32" s="53">
        <f t="shared" si="29"/>
        <v>0</v>
      </c>
      <c r="G32" s="53">
        <f t="shared" si="29"/>
        <v>0</v>
      </c>
      <c r="H32" s="53">
        <f t="shared" si="29"/>
        <v>0</v>
      </c>
      <c r="I32" s="53">
        <f t="shared" si="29"/>
        <v>0</v>
      </c>
      <c r="J32" s="53">
        <f t="shared" si="29"/>
        <v>0</v>
      </c>
      <c r="K32" s="53">
        <f t="shared" si="29"/>
        <v>0</v>
      </c>
      <c r="L32" s="53">
        <f t="shared" si="29"/>
        <v>0</v>
      </c>
      <c r="M32" s="53">
        <f t="shared" si="29"/>
        <v>2</v>
      </c>
      <c r="N32" s="53">
        <f t="shared" si="29"/>
        <v>1</v>
      </c>
      <c r="O32" s="57">
        <f t="shared" si="2"/>
        <v>7</v>
      </c>
    </row>
    <row r="33" spans="1:15" ht="15" customHeight="1" x14ac:dyDescent="0.2">
      <c r="A33" s="108" t="s">
        <v>96</v>
      </c>
      <c r="B33" s="109"/>
      <c r="C33" s="54">
        <f t="shared" ref="C33:N33" si="30">+C72+C112</f>
        <v>4</v>
      </c>
      <c r="D33" s="54">
        <f t="shared" si="30"/>
        <v>0</v>
      </c>
      <c r="E33" s="54">
        <f t="shared" si="30"/>
        <v>0</v>
      </c>
      <c r="F33" s="54">
        <f t="shared" si="30"/>
        <v>0</v>
      </c>
      <c r="G33" s="54">
        <f t="shared" si="30"/>
        <v>0</v>
      </c>
      <c r="H33" s="54">
        <f t="shared" si="30"/>
        <v>0</v>
      </c>
      <c r="I33" s="54">
        <f t="shared" si="30"/>
        <v>0</v>
      </c>
      <c r="J33" s="54">
        <f t="shared" si="30"/>
        <v>0</v>
      </c>
      <c r="K33" s="54">
        <f t="shared" si="30"/>
        <v>0</v>
      </c>
      <c r="L33" s="54">
        <f t="shared" si="30"/>
        <v>0</v>
      </c>
      <c r="M33" s="54">
        <f t="shared" si="30"/>
        <v>2</v>
      </c>
      <c r="N33" s="54">
        <f t="shared" si="30"/>
        <v>1</v>
      </c>
      <c r="O33" s="57">
        <f t="shared" si="2"/>
        <v>7</v>
      </c>
    </row>
    <row r="34" spans="1:15" ht="15" customHeight="1" x14ac:dyDescent="0.2">
      <c r="A34" s="108" t="s">
        <v>97</v>
      </c>
      <c r="B34" s="109"/>
      <c r="C34" s="54">
        <f t="shared" ref="C34:N34" si="31">+C73+C113</f>
        <v>0</v>
      </c>
      <c r="D34" s="54">
        <f t="shared" si="31"/>
        <v>0</v>
      </c>
      <c r="E34" s="54">
        <f t="shared" si="31"/>
        <v>0</v>
      </c>
      <c r="F34" s="54">
        <f t="shared" si="31"/>
        <v>0</v>
      </c>
      <c r="G34" s="54">
        <f t="shared" si="31"/>
        <v>0</v>
      </c>
      <c r="H34" s="54">
        <f t="shared" si="31"/>
        <v>0</v>
      </c>
      <c r="I34" s="54">
        <f t="shared" si="31"/>
        <v>0</v>
      </c>
      <c r="J34" s="54">
        <f t="shared" si="31"/>
        <v>0</v>
      </c>
      <c r="K34" s="54">
        <f t="shared" si="31"/>
        <v>0</v>
      </c>
      <c r="L34" s="54">
        <f t="shared" si="31"/>
        <v>0</v>
      </c>
      <c r="M34" s="54">
        <f t="shared" si="31"/>
        <v>0</v>
      </c>
      <c r="N34" s="54">
        <f t="shared" si="31"/>
        <v>0</v>
      </c>
      <c r="O34" s="57">
        <f t="shared" si="2"/>
        <v>0</v>
      </c>
    </row>
    <row r="35" spans="1:15" ht="15.75" customHeight="1" x14ac:dyDescent="0.2">
      <c r="A35" s="104" t="s">
        <v>98</v>
      </c>
      <c r="B35" s="105"/>
      <c r="C35" s="53">
        <f t="shared" ref="C35:N35" si="32">+C74+C114</f>
        <v>1</v>
      </c>
      <c r="D35" s="53">
        <f t="shared" si="32"/>
        <v>0</v>
      </c>
      <c r="E35" s="53">
        <f t="shared" si="32"/>
        <v>0</v>
      </c>
      <c r="F35" s="53">
        <f t="shared" si="32"/>
        <v>0</v>
      </c>
      <c r="G35" s="53">
        <f t="shared" si="32"/>
        <v>0</v>
      </c>
      <c r="H35" s="53">
        <f t="shared" si="32"/>
        <v>0</v>
      </c>
      <c r="I35" s="53">
        <f t="shared" si="32"/>
        <v>0</v>
      </c>
      <c r="J35" s="53">
        <f t="shared" si="32"/>
        <v>3</v>
      </c>
      <c r="K35" s="53">
        <f t="shared" si="32"/>
        <v>0</v>
      </c>
      <c r="L35" s="53">
        <f t="shared" si="32"/>
        <v>1</v>
      </c>
      <c r="M35" s="53">
        <f t="shared" si="32"/>
        <v>0</v>
      </c>
      <c r="N35" s="53">
        <f t="shared" si="32"/>
        <v>0</v>
      </c>
      <c r="O35" s="57">
        <f t="shared" si="2"/>
        <v>5</v>
      </c>
    </row>
    <row r="36" spans="1:15" ht="15.75" customHeight="1" x14ac:dyDescent="0.2">
      <c r="A36" s="104" t="s">
        <v>99</v>
      </c>
      <c r="B36" s="105"/>
      <c r="C36" s="53">
        <f t="shared" ref="C36:N36" si="33">+C75+C115</f>
        <v>3</v>
      </c>
      <c r="D36" s="53">
        <f t="shared" si="33"/>
        <v>0</v>
      </c>
      <c r="E36" s="53">
        <f t="shared" si="33"/>
        <v>3</v>
      </c>
      <c r="F36" s="53">
        <f t="shared" si="33"/>
        <v>0</v>
      </c>
      <c r="G36" s="53">
        <f t="shared" si="33"/>
        <v>0</v>
      </c>
      <c r="H36" s="53">
        <f t="shared" si="33"/>
        <v>0</v>
      </c>
      <c r="I36" s="53">
        <f t="shared" si="33"/>
        <v>0</v>
      </c>
      <c r="J36" s="53">
        <f t="shared" si="33"/>
        <v>3</v>
      </c>
      <c r="K36" s="53">
        <f t="shared" si="33"/>
        <v>0</v>
      </c>
      <c r="L36" s="53">
        <f t="shared" si="33"/>
        <v>1</v>
      </c>
      <c r="M36" s="53">
        <f t="shared" si="33"/>
        <v>3</v>
      </c>
      <c r="N36" s="53">
        <f t="shared" si="33"/>
        <v>0</v>
      </c>
      <c r="O36" s="57">
        <f t="shared" si="2"/>
        <v>13</v>
      </c>
    </row>
    <row r="37" spans="1:15" ht="15.75" customHeight="1" x14ac:dyDescent="0.2">
      <c r="A37" s="104" t="s">
        <v>100</v>
      </c>
      <c r="B37" s="105"/>
      <c r="C37" s="53">
        <f t="shared" ref="C37:N37" si="34">+C76+C116</f>
        <v>217</v>
      </c>
      <c r="D37" s="53">
        <f t="shared" si="34"/>
        <v>145</v>
      </c>
      <c r="E37" s="53">
        <f t="shared" si="34"/>
        <v>202</v>
      </c>
      <c r="F37" s="53">
        <f t="shared" si="34"/>
        <v>166</v>
      </c>
      <c r="G37" s="53">
        <f t="shared" si="34"/>
        <v>154</v>
      </c>
      <c r="H37" s="53">
        <f t="shared" si="34"/>
        <v>191</v>
      </c>
      <c r="I37" s="53">
        <f t="shared" si="34"/>
        <v>76</v>
      </c>
      <c r="J37" s="53">
        <f t="shared" si="34"/>
        <v>213</v>
      </c>
      <c r="K37" s="53">
        <f t="shared" si="34"/>
        <v>186</v>
      </c>
      <c r="L37" s="53">
        <f t="shared" si="34"/>
        <v>205</v>
      </c>
      <c r="M37" s="53">
        <f t="shared" si="34"/>
        <v>203</v>
      </c>
      <c r="N37" s="53">
        <f t="shared" si="34"/>
        <v>120</v>
      </c>
      <c r="O37" s="57">
        <f t="shared" si="2"/>
        <v>2078</v>
      </c>
    </row>
    <row r="38" spans="1:15" ht="31.5" customHeight="1" thickBot="1" x14ac:dyDescent="0.25">
      <c r="A38" s="110" t="s">
        <v>101</v>
      </c>
      <c r="B38" s="111"/>
      <c r="C38" s="59">
        <f t="shared" ref="C38:N38" si="35">+C77+C117</f>
        <v>263</v>
      </c>
      <c r="D38" s="59">
        <f t="shared" si="35"/>
        <v>0</v>
      </c>
      <c r="E38" s="59">
        <f t="shared" si="35"/>
        <v>0</v>
      </c>
      <c r="F38" s="59">
        <f t="shared" si="35"/>
        <v>160</v>
      </c>
      <c r="G38" s="59">
        <f t="shared" si="35"/>
        <v>0</v>
      </c>
      <c r="H38" s="59">
        <f t="shared" si="35"/>
        <v>0</v>
      </c>
      <c r="I38" s="59">
        <f t="shared" si="35"/>
        <v>0</v>
      </c>
      <c r="J38" s="59">
        <f t="shared" si="35"/>
        <v>0</v>
      </c>
      <c r="K38" s="59">
        <f t="shared" si="35"/>
        <v>432</v>
      </c>
      <c r="L38" s="59">
        <f t="shared" si="35"/>
        <v>435</v>
      </c>
      <c r="M38" s="59">
        <f t="shared" si="35"/>
        <v>280</v>
      </c>
      <c r="N38" s="59">
        <f t="shared" si="35"/>
        <v>110</v>
      </c>
      <c r="O38" s="60">
        <f t="shared" si="2"/>
        <v>1680</v>
      </c>
    </row>
    <row r="39" spans="1:15" s="6" customFormat="1" ht="14.25" x14ac:dyDescent="0.2">
      <c r="K39" s="7"/>
      <c r="L39" s="7"/>
      <c r="M39" s="7"/>
      <c r="N39" s="7"/>
    </row>
    <row r="40" spans="1:15" s="6" customFormat="1" thickBot="1" x14ac:dyDescent="0.25">
      <c r="K40" s="7"/>
      <c r="L40" s="7"/>
      <c r="M40" s="7"/>
      <c r="N40" s="7"/>
    </row>
    <row r="41" spans="1:15" ht="25.5" customHeight="1" x14ac:dyDescent="0.2">
      <c r="A41" s="106" t="s">
        <v>35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17"/>
    </row>
    <row r="42" spans="1:15" ht="18" customHeight="1" x14ac:dyDescent="0.2">
      <c r="A42" s="115" t="s">
        <v>56</v>
      </c>
      <c r="B42" s="116"/>
      <c r="C42" s="66" t="s">
        <v>57</v>
      </c>
      <c r="D42" s="66" t="s">
        <v>58</v>
      </c>
      <c r="E42" s="66" t="s">
        <v>59</v>
      </c>
      <c r="F42" s="66" t="s">
        <v>60</v>
      </c>
      <c r="G42" s="66" t="s">
        <v>61</v>
      </c>
      <c r="H42" s="66" t="s">
        <v>62</v>
      </c>
      <c r="I42" s="66" t="s">
        <v>63</v>
      </c>
      <c r="J42" s="66" t="s">
        <v>64</v>
      </c>
      <c r="K42" s="66" t="s">
        <v>65</v>
      </c>
      <c r="L42" s="66" t="s">
        <v>66</v>
      </c>
      <c r="M42" s="66" t="s">
        <v>67</v>
      </c>
      <c r="N42" s="66" t="s">
        <v>68</v>
      </c>
      <c r="O42" s="68" t="s">
        <v>69</v>
      </c>
    </row>
    <row r="43" spans="1:15" ht="15.75" customHeight="1" x14ac:dyDescent="0.2">
      <c r="A43" s="104" t="s">
        <v>70</v>
      </c>
      <c r="B43" s="105"/>
      <c r="C43" s="16">
        <v>43</v>
      </c>
      <c r="D43" s="16">
        <v>52</v>
      </c>
      <c r="E43" s="16">
        <v>81</v>
      </c>
      <c r="F43" s="16">
        <v>52</v>
      </c>
      <c r="G43" s="16">
        <v>69</v>
      </c>
      <c r="H43" s="16">
        <v>69</v>
      </c>
      <c r="I43" s="16">
        <v>30</v>
      </c>
      <c r="J43" s="16">
        <v>34</v>
      </c>
      <c r="K43" s="13">
        <v>45</v>
      </c>
      <c r="L43" s="13">
        <v>71</v>
      </c>
      <c r="M43" s="13">
        <v>55</v>
      </c>
      <c r="N43" s="13">
        <v>33</v>
      </c>
      <c r="O43" s="57">
        <f>SUM(C43:N43)</f>
        <v>634</v>
      </c>
    </row>
    <row r="44" spans="1:15" ht="15.75" customHeight="1" x14ac:dyDescent="0.2">
      <c r="A44" s="104" t="s">
        <v>71</v>
      </c>
      <c r="B44" s="105"/>
      <c r="C44" s="16">
        <v>42</v>
      </c>
      <c r="D44" s="16">
        <v>51</v>
      </c>
      <c r="E44" s="16">
        <v>80</v>
      </c>
      <c r="F44" s="16">
        <v>52</v>
      </c>
      <c r="G44" s="16">
        <v>68</v>
      </c>
      <c r="H44" s="16">
        <v>69</v>
      </c>
      <c r="I44" s="16">
        <v>29</v>
      </c>
      <c r="J44" s="16">
        <v>34</v>
      </c>
      <c r="K44" s="13">
        <v>45</v>
      </c>
      <c r="L44" s="13">
        <v>71</v>
      </c>
      <c r="M44" s="13">
        <v>55</v>
      </c>
      <c r="N44" s="13">
        <v>33</v>
      </c>
      <c r="O44" s="57">
        <f t="shared" ref="O44:O77" si="36">SUM(C44:N44)</f>
        <v>629</v>
      </c>
    </row>
    <row r="45" spans="1:15" ht="15.75" customHeight="1" x14ac:dyDescent="0.2">
      <c r="A45" s="104" t="s">
        <v>76</v>
      </c>
      <c r="B45" s="105"/>
      <c r="C45" s="16">
        <v>5</v>
      </c>
      <c r="D45" s="16">
        <v>4</v>
      </c>
      <c r="E45" s="16">
        <v>0</v>
      </c>
      <c r="F45" s="16">
        <v>3</v>
      </c>
      <c r="G45" s="16">
        <v>4</v>
      </c>
      <c r="H45" s="16">
        <v>0</v>
      </c>
      <c r="I45" s="16">
        <v>2</v>
      </c>
      <c r="J45" s="16">
        <v>11</v>
      </c>
      <c r="K45" s="13">
        <v>0</v>
      </c>
      <c r="L45" s="13">
        <v>0</v>
      </c>
      <c r="M45" s="13">
        <v>3</v>
      </c>
      <c r="N45" s="13">
        <v>3</v>
      </c>
      <c r="O45" s="57">
        <f t="shared" si="36"/>
        <v>35</v>
      </c>
    </row>
    <row r="46" spans="1:15" ht="15.75" customHeight="1" x14ac:dyDescent="0.2">
      <c r="A46" s="104" t="s">
        <v>72</v>
      </c>
      <c r="B46" s="105"/>
      <c r="C46" s="53">
        <v>6</v>
      </c>
      <c r="D46" s="53">
        <v>3</v>
      </c>
      <c r="E46" s="53">
        <v>1</v>
      </c>
      <c r="F46" s="53">
        <v>3</v>
      </c>
      <c r="G46" s="53">
        <v>3</v>
      </c>
      <c r="H46" s="53">
        <v>1</v>
      </c>
      <c r="I46" s="53">
        <v>0</v>
      </c>
      <c r="J46" s="53">
        <v>0</v>
      </c>
      <c r="K46" s="71">
        <v>1</v>
      </c>
      <c r="L46" s="71">
        <v>1</v>
      </c>
      <c r="M46" s="71">
        <v>2</v>
      </c>
      <c r="N46" s="71">
        <v>3</v>
      </c>
      <c r="O46" s="57">
        <f t="shared" si="36"/>
        <v>24</v>
      </c>
    </row>
    <row r="47" spans="1:15" ht="15.75" customHeight="1" x14ac:dyDescent="0.2">
      <c r="A47" s="104" t="s">
        <v>77</v>
      </c>
      <c r="B47" s="105"/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71">
        <v>0</v>
      </c>
      <c r="L47" s="71">
        <v>0</v>
      </c>
      <c r="M47" s="71">
        <v>0</v>
      </c>
      <c r="N47" s="71">
        <v>0</v>
      </c>
      <c r="O47" s="57">
        <f t="shared" si="36"/>
        <v>0</v>
      </c>
    </row>
    <row r="48" spans="1:15" ht="15.75" customHeight="1" x14ac:dyDescent="0.2">
      <c r="A48" s="104" t="s">
        <v>73</v>
      </c>
      <c r="B48" s="105"/>
      <c r="C48" s="53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71">
        <v>0</v>
      </c>
      <c r="L48" s="71">
        <v>0</v>
      </c>
      <c r="M48" s="71">
        <v>0</v>
      </c>
      <c r="N48" s="71">
        <v>0</v>
      </c>
      <c r="O48" s="57">
        <f t="shared" si="36"/>
        <v>0</v>
      </c>
    </row>
    <row r="49" spans="1:15" ht="15.75" customHeight="1" x14ac:dyDescent="0.2">
      <c r="A49" s="104" t="s">
        <v>74</v>
      </c>
      <c r="B49" s="105"/>
      <c r="C49" s="53">
        <v>0</v>
      </c>
      <c r="D49" s="53">
        <v>0</v>
      </c>
      <c r="E49" s="53">
        <v>0</v>
      </c>
      <c r="F49" s="53">
        <v>1</v>
      </c>
      <c r="G49" s="53">
        <v>2</v>
      </c>
      <c r="H49" s="53">
        <v>3</v>
      </c>
      <c r="I49" s="53">
        <v>0</v>
      </c>
      <c r="J49" s="53">
        <v>0</v>
      </c>
      <c r="K49" s="71">
        <v>0</v>
      </c>
      <c r="L49" s="71">
        <v>0</v>
      </c>
      <c r="M49" s="71">
        <v>0</v>
      </c>
      <c r="N49" s="71">
        <v>0</v>
      </c>
      <c r="O49" s="57">
        <f t="shared" si="36"/>
        <v>6</v>
      </c>
    </row>
    <row r="50" spans="1:15" ht="15.75" customHeight="1" x14ac:dyDescent="0.2">
      <c r="A50" s="104" t="s">
        <v>75</v>
      </c>
      <c r="B50" s="105"/>
      <c r="C50" s="53">
        <v>5</v>
      </c>
      <c r="D50" s="53">
        <v>12</v>
      </c>
      <c r="E50" s="53">
        <v>0</v>
      </c>
      <c r="F50" s="53">
        <v>0</v>
      </c>
      <c r="G50" s="53">
        <v>4</v>
      </c>
      <c r="H50" s="53">
        <v>4</v>
      </c>
      <c r="I50" s="53">
        <v>0</v>
      </c>
      <c r="J50" s="53">
        <v>9</v>
      </c>
      <c r="K50" s="71">
        <v>4</v>
      </c>
      <c r="L50" s="71">
        <v>3</v>
      </c>
      <c r="M50" s="71">
        <v>6</v>
      </c>
      <c r="N50" s="71">
        <v>3</v>
      </c>
      <c r="O50" s="57">
        <f t="shared" si="36"/>
        <v>50</v>
      </c>
    </row>
    <row r="51" spans="1:15" ht="15.75" customHeight="1" x14ac:dyDescent="0.2">
      <c r="A51" s="104" t="s">
        <v>78</v>
      </c>
      <c r="B51" s="105"/>
      <c r="C51" s="53">
        <v>2</v>
      </c>
      <c r="D51" s="53">
        <v>5</v>
      </c>
      <c r="E51" s="53">
        <v>5</v>
      </c>
      <c r="F51" s="53">
        <v>3</v>
      </c>
      <c r="G51" s="53">
        <v>3</v>
      </c>
      <c r="H51" s="53">
        <v>0</v>
      </c>
      <c r="I51" s="53">
        <v>0</v>
      </c>
      <c r="J51" s="53">
        <v>9</v>
      </c>
      <c r="K51" s="71">
        <v>2</v>
      </c>
      <c r="L51" s="71">
        <v>2</v>
      </c>
      <c r="M51" s="71">
        <v>4</v>
      </c>
      <c r="N51" s="71">
        <v>3</v>
      </c>
      <c r="O51" s="57">
        <f t="shared" si="36"/>
        <v>38</v>
      </c>
    </row>
    <row r="52" spans="1:15" ht="15.75" customHeight="1" x14ac:dyDescent="0.2">
      <c r="A52" s="104" t="s">
        <v>79</v>
      </c>
      <c r="B52" s="105"/>
      <c r="C52" s="53">
        <v>13</v>
      </c>
      <c r="D52" s="53">
        <v>0</v>
      </c>
      <c r="E52" s="53">
        <v>0</v>
      </c>
      <c r="F52" s="53">
        <v>3</v>
      </c>
      <c r="G52" s="53">
        <v>5</v>
      </c>
      <c r="H52" s="53">
        <v>5</v>
      </c>
      <c r="I52" s="53">
        <v>0</v>
      </c>
      <c r="J52" s="53">
        <v>4</v>
      </c>
      <c r="K52" s="71">
        <v>1</v>
      </c>
      <c r="L52" s="71">
        <v>6</v>
      </c>
      <c r="M52" s="71">
        <v>4</v>
      </c>
      <c r="N52" s="71">
        <v>1</v>
      </c>
      <c r="O52" s="57">
        <f t="shared" si="36"/>
        <v>42</v>
      </c>
    </row>
    <row r="53" spans="1:15" ht="15.75" customHeight="1" x14ac:dyDescent="0.2">
      <c r="A53" s="104" t="s">
        <v>80</v>
      </c>
      <c r="B53" s="105"/>
      <c r="C53" s="53">
        <v>1</v>
      </c>
      <c r="D53" s="53">
        <v>8</v>
      </c>
      <c r="E53" s="53">
        <v>0</v>
      </c>
      <c r="F53" s="53">
        <v>0</v>
      </c>
      <c r="G53" s="53">
        <v>5</v>
      </c>
      <c r="H53" s="53">
        <v>0</v>
      </c>
      <c r="I53" s="53">
        <v>2</v>
      </c>
      <c r="J53" s="53">
        <v>4</v>
      </c>
      <c r="K53" s="71">
        <v>1</v>
      </c>
      <c r="L53" s="71">
        <v>0</v>
      </c>
      <c r="M53" s="71">
        <v>7</v>
      </c>
      <c r="N53" s="71">
        <v>1</v>
      </c>
      <c r="O53" s="57">
        <f t="shared" si="36"/>
        <v>29</v>
      </c>
    </row>
    <row r="54" spans="1:15" ht="15.75" customHeight="1" x14ac:dyDescent="0.2">
      <c r="A54" s="104" t="s">
        <v>81</v>
      </c>
      <c r="B54" s="105"/>
      <c r="C54" s="53">
        <v>734</v>
      </c>
      <c r="D54" s="53">
        <v>644</v>
      </c>
      <c r="E54" s="53">
        <v>700</v>
      </c>
      <c r="F54" s="53">
        <v>556</v>
      </c>
      <c r="G54" s="53">
        <v>913</v>
      </c>
      <c r="H54" s="53">
        <v>883</v>
      </c>
      <c r="I54" s="53">
        <v>243</v>
      </c>
      <c r="J54" s="53">
        <v>818</v>
      </c>
      <c r="K54" s="71">
        <v>567</v>
      </c>
      <c r="L54" s="71">
        <v>804</v>
      </c>
      <c r="M54" s="71">
        <v>670</v>
      </c>
      <c r="N54" s="71">
        <v>317</v>
      </c>
      <c r="O54" s="57">
        <f t="shared" si="36"/>
        <v>7849</v>
      </c>
    </row>
    <row r="55" spans="1:15" ht="15.75" customHeight="1" x14ac:dyDescent="0.2">
      <c r="A55" s="104" t="s">
        <v>82</v>
      </c>
      <c r="B55" s="105"/>
      <c r="C55" s="53">
        <v>10</v>
      </c>
      <c r="D55" s="53">
        <v>4</v>
      </c>
      <c r="E55" s="53">
        <v>3</v>
      </c>
      <c r="F55" s="53">
        <v>7</v>
      </c>
      <c r="G55" s="53">
        <v>1</v>
      </c>
      <c r="H55" s="53">
        <v>10</v>
      </c>
      <c r="I55" s="53">
        <v>1</v>
      </c>
      <c r="J55" s="53">
        <v>9</v>
      </c>
      <c r="K55" s="71">
        <v>8</v>
      </c>
      <c r="L55" s="71">
        <v>3</v>
      </c>
      <c r="M55" s="71">
        <v>9</v>
      </c>
      <c r="N55" s="71">
        <v>2</v>
      </c>
      <c r="O55" s="57">
        <f t="shared" si="36"/>
        <v>67</v>
      </c>
    </row>
    <row r="56" spans="1:15" ht="15.75" customHeight="1" x14ac:dyDescent="0.2">
      <c r="A56" s="104" t="s">
        <v>83</v>
      </c>
      <c r="B56" s="105"/>
      <c r="C56" s="53">
        <v>32</v>
      </c>
      <c r="D56" s="53">
        <v>34</v>
      </c>
      <c r="E56" s="53">
        <v>47</v>
      </c>
      <c r="F56" s="53">
        <v>47</v>
      </c>
      <c r="G56" s="53">
        <v>38</v>
      </c>
      <c r="H56" s="53">
        <v>65</v>
      </c>
      <c r="I56" s="53">
        <v>31</v>
      </c>
      <c r="J56" s="53">
        <v>72</v>
      </c>
      <c r="K56" s="71">
        <v>71</v>
      </c>
      <c r="L56" s="71">
        <v>72</v>
      </c>
      <c r="M56" s="71">
        <v>39</v>
      </c>
      <c r="N56" s="71">
        <v>43</v>
      </c>
      <c r="O56" s="57">
        <f t="shared" si="36"/>
        <v>591</v>
      </c>
    </row>
    <row r="57" spans="1:15" ht="15" customHeight="1" x14ac:dyDescent="0.2">
      <c r="A57" s="108" t="s">
        <v>84</v>
      </c>
      <c r="B57" s="109"/>
      <c r="C57" s="54">
        <v>30</v>
      </c>
      <c r="D57" s="54">
        <v>29</v>
      </c>
      <c r="E57" s="54">
        <v>43</v>
      </c>
      <c r="F57" s="54">
        <v>33</v>
      </c>
      <c r="G57" s="54">
        <v>37</v>
      </c>
      <c r="H57" s="54">
        <v>57</v>
      </c>
      <c r="I57" s="54">
        <v>31</v>
      </c>
      <c r="J57" s="54">
        <v>70</v>
      </c>
      <c r="K57" s="80">
        <v>66</v>
      </c>
      <c r="L57" s="80">
        <v>63</v>
      </c>
      <c r="M57" s="80">
        <v>37</v>
      </c>
      <c r="N57" s="80">
        <v>40</v>
      </c>
      <c r="O57" s="58">
        <f t="shared" si="36"/>
        <v>536</v>
      </c>
    </row>
    <row r="58" spans="1:15" ht="15" customHeight="1" x14ac:dyDescent="0.2">
      <c r="A58" s="108" t="s">
        <v>85</v>
      </c>
      <c r="B58" s="109"/>
      <c r="C58" s="54">
        <v>2</v>
      </c>
      <c r="D58" s="54">
        <v>5</v>
      </c>
      <c r="E58" s="54">
        <v>4</v>
      </c>
      <c r="F58" s="54">
        <v>14</v>
      </c>
      <c r="G58" s="54">
        <v>1</v>
      </c>
      <c r="H58" s="54">
        <v>8</v>
      </c>
      <c r="I58" s="54">
        <v>0</v>
      </c>
      <c r="J58" s="54">
        <v>2</v>
      </c>
      <c r="K58" s="80">
        <v>5</v>
      </c>
      <c r="L58" s="80">
        <v>9</v>
      </c>
      <c r="M58" s="80">
        <v>2</v>
      </c>
      <c r="N58" s="80">
        <v>3</v>
      </c>
      <c r="O58" s="58">
        <f t="shared" si="36"/>
        <v>55</v>
      </c>
    </row>
    <row r="59" spans="1:15" ht="15.75" customHeight="1" x14ac:dyDescent="0.2">
      <c r="A59" s="104" t="s">
        <v>86</v>
      </c>
      <c r="B59" s="105"/>
      <c r="C59" s="53">
        <v>3</v>
      </c>
      <c r="D59" s="53">
        <v>16</v>
      </c>
      <c r="E59" s="53">
        <v>23</v>
      </c>
      <c r="F59" s="53">
        <v>16</v>
      </c>
      <c r="G59" s="53">
        <v>30</v>
      </c>
      <c r="H59" s="53">
        <v>40</v>
      </c>
      <c r="I59" s="53">
        <v>27</v>
      </c>
      <c r="J59" s="53">
        <v>18</v>
      </c>
      <c r="K59" s="71">
        <v>28</v>
      </c>
      <c r="L59" s="71">
        <v>10</v>
      </c>
      <c r="M59" s="71">
        <v>39</v>
      </c>
      <c r="N59" s="71">
        <v>18</v>
      </c>
      <c r="O59" s="69">
        <f>J59</f>
        <v>18</v>
      </c>
    </row>
    <row r="60" spans="1:15" ht="15.75" customHeight="1" x14ac:dyDescent="0.2">
      <c r="A60" s="104" t="s">
        <v>87</v>
      </c>
      <c r="B60" s="105"/>
      <c r="C60" s="53">
        <v>4</v>
      </c>
      <c r="D60" s="53">
        <v>23</v>
      </c>
      <c r="E60" s="53">
        <v>9</v>
      </c>
      <c r="F60" s="53">
        <v>4</v>
      </c>
      <c r="G60" s="53">
        <v>20</v>
      </c>
      <c r="H60" s="53">
        <v>34</v>
      </c>
      <c r="I60" s="53">
        <v>8</v>
      </c>
      <c r="J60" s="53">
        <v>37</v>
      </c>
      <c r="K60" s="71">
        <v>10</v>
      </c>
      <c r="L60" s="71">
        <v>15</v>
      </c>
      <c r="M60" s="71">
        <v>8</v>
      </c>
      <c r="N60" s="71">
        <v>0</v>
      </c>
      <c r="O60" s="57">
        <f t="shared" si="36"/>
        <v>172</v>
      </c>
    </row>
    <row r="61" spans="1:15" ht="15.75" customHeight="1" x14ac:dyDescent="0.2">
      <c r="A61" s="104" t="s">
        <v>88</v>
      </c>
      <c r="B61" s="105"/>
      <c r="C61" s="53">
        <v>2</v>
      </c>
      <c r="D61" s="53">
        <v>2</v>
      </c>
      <c r="E61" s="53">
        <v>0</v>
      </c>
      <c r="F61" s="53">
        <v>1</v>
      </c>
      <c r="G61" s="53">
        <v>5</v>
      </c>
      <c r="H61" s="53">
        <v>1</v>
      </c>
      <c r="I61" s="53">
        <v>0</v>
      </c>
      <c r="J61" s="53">
        <v>2</v>
      </c>
      <c r="K61" s="71">
        <v>0</v>
      </c>
      <c r="L61" s="71">
        <v>0</v>
      </c>
      <c r="M61" s="71">
        <v>2</v>
      </c>
      <c r="N61" s="71">
        <v>1</v>
      </c>
      <c r="O61" s="57">
        <f t="shared" si="36"/>
        <v>16</v>
      </c>
    </row>
    <row r="62" spans="1:15" ht="15.75" customHeight="1" x14ac:dyDescent="0.2">
      <c r="A62" s="104" t="s">
        <v>89</v>
      </c>
      <c r="B62" s="105"/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71">
        <v>0</v>
      </c>
      <c r="L62" s="71">
        <v>0</v>
      </c>
      <c r="M62" s="71">
        <v>0</v>
      </c>
      <c r="N62" s="71">
        <v>0</v>
      </c>
      <c r="O62" s="57">
        <f t="shared" si="36"/>
        <v>0</v>
      </c>
    </row>
    <row r="63" spans="1:15" ht="15.75" customHeight="1" x14ac:dyDescent="0.2">
      <c r="A63" s="104" t="s">
        <v>90</v>
      </c>
      <c r="B63" s="105"/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71">
        <v>0</v>
      </c>
      <c r="L63" s="71">
        <v>0</v>
      </c>
      <c r="M63" s="71">
        <v>0</v>
      </c>
      <c r="N63" s="71">
        <v>0</v>
      </c>
      <c r="O63" s="57">
        <f t="shared" si="36"/>
        <v>0</v>
      </c>
    </row>
    <row r="64" spans="1:15" ht="31.5" customHeight="1" x14ac:dyDescent="0.2">
      <c r="A64" s="104" t="s">
        <v>91</v>
      </c>
      <c r="B64" s="105"/>
      <c r="C64" s="53">
        <v>0</v>
      </c>
      <c r="D64" s="53">
        <v>0</v>
      </c>
      <c r="E64" s="53">
        <v>1</v>
      </c>
      <c r="F64" s="53">
        <v>6</v>
      </c>
      <c r="G64" s="53">
        <v>1</v>
      </c>
      <c r="H64" s="53">
        <v>2</v>
      </c>
      <c r="I64" s="53">
        <v>0</v>
      </c>
      <c r="J64" s="53">
        <v>1</v>
      </c>
      <c r="K64" s="71">
        <v>1</v>
      </c>
      <c r="L64" s="71">
        <v>5</v>
      </c>
      <c r="M64" s="71">
        <v>6</v>
      </c>
      <c r="N64" s="71">
        <v>1</v>
      </c>
      <c r="O64" s="57">
        <f t="shared" si="36"/>
        <v>24</v>
      </c>
    </row>
    <row r="65" spans="1:15" ht="15.75" customHeight="1" x14ac:dyDescent="0.2">
      <c r="A65" s="104" t="s">
        <v>92</v>
      </c>
      <c r="B65" s="105"/>
      <c r="C65" s="53">
        <v>4</v>
      </c>
      <c r="D65" s="53">
        <v>1</v>
      </c>
      <c r="E65" s="53">
        <v>2</v>
      </c>
      <c r="F65" s="53">
        <v>0</v>
      </c>
      <c r="G65" s="53">
        <v>0</v>
      </c>
      <c r="H65" s="53">
        <v>4</v>
      </c>
      <c r="I65" s="53">
        <v>0</v>
      </c>
      <c r="J65" s="53">
        <v>1</v>
      </c>
      <c r="K65" s="71">
        <v>0</v>
      </c>
      <c r="L65" s="71">
        <v>4</v>
      </c>
      <c r="M65" s="71">
        <v>7</v>
      </c>
      <c r="N65" s="71">
        <v>0</v>
      </c>
      <c r="O65" s="57">
        <f t="shared" si="36"/>
        <v>23</v>
      </c>
    </row>
    <row r="66" spans="1:15" ht="15.75" customHeight="1" x14ac:dyDescent="0.2">
      <c r="A66" s="104" t="s">
        <v>93</v>
      </c>
      <c r="B66" s="105"/>
      <c r="C66" s="53">
        <v>2</v>
      </c>
      <c r="D66" s="53">
        <v>0</v>
      </c>
      <c r="E66" s="53">
        <v>0</v>
      </c>
      <c r="F66" s="53">
        <v>0</v>
      </c>
      <c r="G66" s="53">
        <v>0</v>
      </c>
      <c r="H66" s="53">
        <v>1</v>
      </c>
      <c r="I66" s="53">
        <v>0</v>
      </c>
      <c r="J66" s="53">
        <v>0</v>
      </c>
      <c r="K66" s="71">
        <v>4</v>
      </c>
      <c r="L66" s="71">
        <v>2</v>
      </c>
      <c r="M66" s="71">
        <v>8</v>
      </c>
      <c r="N66" s="71">
        <v>2</v>
      </c>
      <c r="O66" s="57">
        <f t="shared" si="36"/>
        <v>19</v>
      </c>
    </row>
    <row r="67" spans="1:15" ht="15" customHeight="1" x14ac:dyDescent="0.2">
      <c r="A67" s="108" t="s">
        <v>25</v>
      </c>
      <c r="B67" s="109"/>
      <c r="C67" s="54">
        <v>0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4">
        <v>0</v>
      </c>
      <c r="J67" s="54">
        <v>0</v>
      </c>
      <c r="K67" s="80">
        <v>1</v>
      </c>
      <c r="L67" s="80">
        <v>0</v>
      </c>
      <c r="M67" s="80">
        <v>2</v>
      </c>
      <c r="N67" s="80">
        <v>0</v>
      </c>
      <c r="O67" s="58">
        <f t="shared" si="36"/>
        <v>3</v>
      </c>
    </row>
    <row r="68" spans="1:15" ht="15" customHeight="1" x14ac:dyDescent="0.2">
      <c r="A68" s="108" t="s">
        <v>26</v>
      </c>
      <c r="B68" s="109"/>
      <c r="C68" s="54">
        <v>2</v>
      </c>
      <c r="D68" s="54">
        <v>0</v>
      </c>
      <c r="E68" s="54">
        <v>0</v>
      </c>
      <c r="F68" s="54">
        <v>0</v>
      </c>
      <c r="G68" s="54">
        <v>0</v>
      </c>
      <c r="H68" s="54">
        <v>1</v>
      </c>
      <c r="I68" s="54">
        <v>0</v>
      </c>
      <c r="J68" s="54">
        <v>0</v>
      </c>
      <c r="K68" s="80">
        <v>3</v>
      </c>
      <c r="L68" s="80">
        <v>2</v>
      </c>
      <c r="M68" s="80">
        <v>6</v>
      </c>
      <c r="N68" s="80">
        <v>2</v>
      </c>
      <c r="O68" s="58">
        <f t="shared" si="36"/>
        <v>16</v>
      </c>
    </row>
    <row r="69" spans="1:15" ht="15" customHeight="1" x14ac:dyDescent="0.2">
      <c r="A69" s="108" t="s">
        <v>27</v>
      </c>
      <c r="B69" s="109"/>
      <c r="C69" s="54">
        <v>0</v>
      </c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54">
        <v>0</v>
      </c>
      <c r="J69" s="54">
        <v>0</v>
      </c>
      <c r="K69" s="80">
        <v>0</v>
      </c>
      <c r="L69" s="80">
        <v>0</v>
      </c>
      <c r="M69" s="80">
        <v>0</v>
      </c>
      <c r="N69" s="80">
        <v>0</v>
      </c>
      <c r="O69" s="58">
        <f t="shared" si="36"/>
        <v>0</v>
      </c>
    </row>
    <row r="70" spans="1:15" ht="15.75" customHeight="1" x14ac:dyDescent="0.2">
      <c r="A70" s="104" t="s">
        <v>94</v>
      </c>
      <c r="B70" s="105"/>
      <c r="C70" s="53">
        <v>1</v>
      </c>
      <c r="D70" s="53">
        <v>3</v>
      </c>
      <c r="E70" s="53">
        <v>2</v>
      </c>
      <c r="F70" s="53">
        <v>3</v>
      </c>
      <c r="G70" s="53">
        <v>4</v>
      </c>
      <c r="H70" s="53">
        <v>4</v>
      </c>
      <c r="I70" s="53">
        <v>0</v>
      </c>
      <c r="J70" s="53">
        <v>5</v>
      </c>
      <c r="K70" s="71">
        <v>0</v>
      </c>
      <c r="L70" s="71">
        <v>0</v>
      </c>
      <c r="M70" s="71">
        <v>5</v>
      </c>
      <c r="N70" s="71">
        <v>1</v>
      </c>
      <c r="O70" s="57">
        <f t="shared" si="36"/>
        <v>28</v>
      </c>
    </row>
    <row r="71" spans="1:15" ht="15.75" customHeight="1" x14ac:dyDescent="0.2">
      <c r="A71" s="104" t="s">
        <v>95</v>
      </c>
      <c r="B71" s="105"/>
      <c r="C71" s="53">
        <v>2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  <c r="J71" s="53">
        <v>0</v>
      </c>
      <c r="K71" s="71">
        <v>0</v>
      </c>
      <c r="L71" s="71">
        <v>0</v>
      </c>
      <c r="M71" s="71">
        <v>2</v>
      </c>
      <c r="N71" s="71">
        <v>1</v>
      </c>
      <c r="O71" s="57">
        <f t="shared" si="36"/>
        <v>5</v>
      </c>
    </row>
    <row r="72" spans="1:15" ht="15" customHeight="1" x14ac:dyDescent="0.2">
      <c r="A72" s="108" t="s">
        <v>96</v>
      </c>
      <c r="B72" s="109"/>
      <c r="C72" s="54">
        <v>2</v>
      </c>
      <c r="D72" s="54">
        <v>0</v>
      </c>
      <c r="E72" s="54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80">
        <v>0</v>
      </c>
      <c r="L72" s="80">
        <v>0</v>
      </c>
      <c r="M72" s="80">
        <v>2</v>
      </c>
      <c r="N72" s="80">
        <v>1</v>
      </c>
      <c r="O72" s="58">
        <f t="shared" si="36"/>
        <v>5</v>
      </c>
    </row>
    <row r="73" spans="1:15" ht="15" customHeight="1" x14ac:dyDescent="0.2">
      <c r="A73" s="108" t="s">
        <v>97</v>
      </c>
      <c r="B73" s="109"/>
      <c r="C73" s="54">
        <v>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  <c r="J73" s="54">
        <v>0</v>
      </c>
      <c r="K73" s="80">
        <v>0</v>
      </c>
      <c r="L73" s="80">
        <v>0</v>
      </c>
      <c r="M73" s="80">
        <v>0</v>
      </c>
      <c r="N73" s="80">
        <v>0</v>
      </c>
      <c r="O73" s="58">
        <f t="shared" si="36"/>
        <v>0</v>
      </c>
    </row>
    <row r="74" spans="1:15" ht="15.75" customHeight="1" x14ac:dyDescent="0.2">
      <c r="A74" s="104" t="s">
        <v>98</v>
      </c>
      <c r="B74" s="105"/>
      <c r="C74" s="53">
        <v>1</v>
      </c>
      <c r="D74" s="53">
        <v>0</v>
      </c>
      <c r="E74" s="53">
        <v>0</v>
      </c>
      <c r="F74" s="53">
        <v>0</v>
      </c>
      <c r="G74" s="53">
        <v>0</v>
      </c>
      <c r="H74" s="53">
        <v>0</v>
      </c>
      <c r="I74" s="53">
        <v>0</v>
      </c>
      <c r="J74" s="53">
        <v>3</v>
      </c>
      <c r="K74" s="71">
        <v>0</v>
      </c>
      <c r="L74" s="71">
        <v>1</v>
      </c>
      <c r="M74" s="71">
        <v>0</v>
      </c>
      <c r="N74" s="71">
        <v>0</v>
      </c>
      <c r="O74" s="57">
        <f t="shared" si="36"/>
        <v>5</v>
      </c>
    </row>
    <row r="75" spans="1:15" ht="15.75" customHeight="1" x14ac:dyDescent="0.2">
      <c r="A75" s="104" t="s">
        <v>99</v>
      </c>
      <c r="B75" s="105"/>
      <c r="C75" s="53">
        <v>3</v>
      </c>
      <c r="D75" s="53">
        <v>0</v>
      </c>
      <c r="E75" s="53">
        <v>1</v>
      </c>
      <c r="F75" s="53">
        <v>0</v>
      </c>
      <c r="G75" s="53">
        <v>0</v>
      </c>
      <c r="H75" s="53">
        <v>0</v>
      </c>
      <c r="I75" s="53">
        <v>0</v>
      </c>
      <c r="J75" s="53">
        <v>2</v>
      </c>
      <c r="K75" s="71">
        <v>0</v>
      </c>
      <c r="L75" s="71">
        <v>1</v>
      </c>
      <c r="M75" s="71">
        <v>3</v>
      </c>
      <c r="N75" s="71">
        <v>0</v>
      </c>
      <c r="O75" s="57">
        <f t="shared" si="36"/>
        <v>10</v>
      </c>
    </row>
    <row r="76" spans="1:15" ht="15.75" customHeight="1" x14ac:dyDescent="0.2">
      <c r="A76" s="104" t="s">
        <v>100</v>
      </c>
      <c r="B76" s="105"/>
      <c r="C76" s="53">
        <v>163</v>
      </c>
      <c r="D76" s="53">
        <v>117</v>
      </c>
      <c r="E76" s="53">
        <v>150</v>
      </c>
      <c r="F76" s="53">
        <v>142</v>
      </c>
      <c r="G76" s="53">
        <v>122</v>
      </c>
      <c r="H76" s="53">
        <v>126</v>
      </c>
      <c r="I76" s="53">
        <v>60</v>
      </c>
      <c r="J76" s="53">
        <v>191</v>
      </c>
      <c r="K76" s="71">
        <v>137</v>
      </c>
      <c r="L76" s="71">
        <v>160</v>
      </c>
      <c r="M76" s="71">
        <v>193</v>
      </c>
      <c r="N76" s="71">
        <v>100</v>
      </c>
      <c r="O76" s="57">
        <f t="shared" si="36"/>
        <v>1661</v>
      </c>
    </row>
    <row r="77" spans="1:15" ht="31.5" customHeight="1" thickBot="1" x14ac:dyDescent="0.25">
      <c r="A77" s="110" t="s">
        <v>101</v>
      </c>
      <c r="B77" s="111"/>
      <c r="C77" s="59">
        <v>205</v>
      </c>
      <c r="D77" s="59">
        <v>0</v>
      </c>
      <c r="E77" s="59">
        <v>0</v>
      </c>
      <c r="F77" s="59">
        <v>130</v>
      </c>
      <c r="G77" s="59">
        <v>0</v>
      </c>
      <c r="H77" s="59">
        <v>0</v>
      </c>
      <c r="I77" s="59">
        <v>0</v>
      </c>
      <c r="J77" s="59">
        <v>0</v>
      </c>
      <c r="K77" s="72">
        <v>310</v>
      </c>
      <c r="L77" s="72">
        <v>309</v>
      </c>
      <c r="M77" s="72">
        <v>255</v>
      </c>
      <c r="N77" s="72">
        <v>100</v>
      </c>
      <c r="O77" s="60">
        <f t="shared" si="36"/>
        <v>1309</v>
      </c>
    </row>
    <row r="78" spans="1:15" ht="15.75" x14ac:dyDescent="0.2">
      <c r="A78" s="9"/>
      <c r="B78" s="9"/>
      <c r="C78" s="10"/>
    </row>
    <row r="79" spans="1:15" ht="15.75" x14ac:dyDescent="0.2">
      <c r="A79" s="9"/>
      <c r="B79" s="9"/>
      <c r="C79" s="10"/>
    </row>
    <row r="80" spans="1:15" ht="16.5" thickBot="1" x14ac:dyDescent="0.25">
      <c r="A80" s="9"/>
      <c r="B80" s="9"/>
      <c r="C80" s="10"/>
    </row>
    <row r="81" spans="1:15" ht="27.75" customHeight="1" x14ac:dyDescent="0.2">
      <c r="A81" s="121" t="s">
        <v>50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3"/>
    </row>
    <row r="82" spans="1:15" ht="18" customHeight="1" x14ac:dyDescent="0.2">
      <c r="A82" s="134" t="s">
        <v>56</v>
      </c>
      <c r="B82" s="135"/>
      <c r="C82" s="63" t="s">
        <v>57</v>
      </c>
      <c r="D82" s="63" t="s">
        <v>58</v>
      </c>
      <c r="E82" s="63" t="s">
        <v>59</v>
      </c>
      <c r="F82" s="63" t="s">
        <v>60</v>
      </c>
      <c r="G82" s="63" t="s">
        <v>61</v>
      </c>
      <c r="H82" s="63" t="s">
        <v>62</v>
      </c>
      <c r="I82" s="63" t="s">
        <v>63</v>
      </c>
      <c r="J82" s="63" t="s">
        <v>64</v>
      </c>
      <c r="K82" s="63" t="s">
        <v>65</v>
      </c>
      <c r="L82" s="63" t="s">
        <v>66</v>
      </c>
      <c r="M82" s="63" t="s">
        <v>67</v>
      </c>
      <c r="N82" s="63" t="s">
        <v>68</v>
      </c>
      <c r="O82" s="64" t="s">
        <v>69</v>
      </c>
    </row>
    <row r="83" spans="1:15" ht="15.75" customHeight="1" x14ac:dyDescent="0.2">
      <c r="A83" s="126" t="s">
        <v>70</v>
      </c>
      <c r="B83" s="127"/>
      <c r="C83" s="16">
        <v>14</v>
      </c>
      <c r="D83" s="16">
        <v>25</v>
      </c>
      <c r="E83" s="16">
        <v>10</v>
      </c>
      <c r="F83" s="16">
        <v>2</v>
      </c>
      <c r="G83" s="16">
        <v>18</v>
      </c>
      <c r="H83" s="16">
        <v>14</v>
      </c>
      <c r="I83" s="16">
        <v>8</v>
      </c>
      <c r="J83" s="16">
        <v>5</v>
      </c>
      <c r="K83" s="13">
        <v>9</v>
      </c>
      <c r="L83" s="13">
        <v>10</v>
      </c>
      <c r="M83" s="13">
        <v>8</v>
      </c>
      <c r="N83" s="13">
        <v>17</v>
      </c>
      <c r="O83" s="57">
        <f>SUM(C83:N83)</f>
        <v>140</v>
      </c>
    </row>
    <row r="84" spans="1:15" ht="15.75" customHeight="1" x14ac:dyDescent="0.2">
      <c r="A84" s="132" t="s">
        <v>71</v>
      </c>
      <c r="B84" s="133"/>
      <c r="C84" s="16">
        <v>12</v>
      </c>
      <c r="D84" s="16">
        <v>25</v>
      </c>
      <c r="E84" s="16">
        <v>9</v>
      </c>
      <c r="F84" s="16">
        <v>2</v>
      </c>
      <c r="G84" s="16">
        <v>17</v>
      </c>
      <c r="H84" s="16">
        <v>14</v>
      </c>
      <c r="I84" s="16">
        <v>7</v>
      </c>
      <c r="J84" s="16">
        <v>5</v>
      </c>
      <c r="K84" s="13">
        <v>9</v>
      </c>
      <c r="L84" s="13">
        <v>10</v>
      </c>
      <c r="M84" s="13">
        <v>8</v>
      </c>
      <c r="N84" s="13">
        <v>16</v>
      </c>
      <c r="O84" s="57">
        <f t="shared" ref="O84:O117" si="37">SUM(C84:N84)</f>
        <v>134</v>
      </c>
    </row>
    <row r="85" spans="1:15" ht="15.75" customHeight="1" x14ac:dyDescent="0.2">
      <c r="A85" s="130" t="s">
        <v>76</v>
      </c>
      <c r="B85" s="131"/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1</v>
      </c>
      <c r="J85" s="16">
        <v>5</v>
      </c>
      <c r="K85" s="13">
        <v>0</v>
      </c>
      <c r="L85" s="13">
        <v>0</v>
      </c>
      <c r="M85" s="13">
        <v>1</v>
      </c>
      <c r="N85" s="13">
        <v>0</v>
      </c>
      <c r="O85" s="57">
        <f t="shared" si="37"/>
        <v>7</v>
      </c>
    </row>
    <row r="86" spans="1:15" ht="15.75" customHeight="1" x14ac:dyDescent="0.2">
      <c r="A86" s="130" t="s">
        <v>72</v>
      </c>
      <c r="B86" s="131"/>
      <c r="C86" s="3">
        <v>0</v>
      </c>
      <c r="D86" s="3">
        <v>0</v>
      </c>
      <c r="E86" s="3">
        <v>1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2">
        <v>0</v>
      </c>
      <c r="L86" s="32">
        <v>0</v>
      </c>
      <c r="M86" s="32">
        <v>0</v>
      </c>
      <c r="N86" s="32">
        <v>0</v>
      </c>
      <c r="O86" s="57">
        <f t="shared" si="37"/>
        <v>1</v>
      </c>
    </row>
    <row r="87" spans="1:15" ht="15.75" customHeight="1" x14ac:dyDescent="0.2">
      <c r="A87" s="130" t="s">
        <v>77</v>
      </c>
      <c r="B87" s="131"/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2">
        <v>0</v>
      </c>
      <c r="L87" s="32">
        <v>0</v>
      </c>
      <c r="M87" s="32">
        <v>0</v>
      </c>
      <c r="N87" s="32">
        <v>0</v>
      </c>
      <c r="O87" s="57">
        <f t="shared" si="37"/>
        <v>0</v>
      </c>
    </row>
    <row r="88" spans="1:15" ht="15.75" customHeight="1" x14ac:dyDescent="0.2">
      <c r="A88" s="130" t="s">
        <v>73</v>
      </c>
      <c r="B88" s="131"/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2">
        <v>0</v>
      </c>
      <c r="L88" s="32">
        <v>0</v>
      </c>
      <c r="M88" s="32">
        <v>0</v>
      </c>
      <c r="N88" s="32">
        <v>0</v>
      </c>
      <c r="O88" s="57">
        <f t="shared" si="37"/>
        <v>0</v>
      </c>
    </row>
    <row r="89" spans="1:15" ht="15.75" customHeight="1" x14ac:dyDescent="0.2">
      <c r="A89" s="130" t="s">
        <v>74</v>
      </c>
      <c r="B89" s="131"/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5</v>
      </c>
      <c r="J89" s="3">
        <v>0</v>
      </c>
      <c r="K89" s="32">
        <v>0</v>
      </c>
      <c r="L89" s="32">
        <v>0</v>
      </c>
      <c r="M89" s="32">
        <v>0</v>
      </c>
      <c r="N89" s="32">
        <v>0</v>
      </c>
      <c r="O89" s="57">
        <f t="shared" si="37"/>
        <v>5</v>
      </c>
    </row>
    <row r="90" spans="1:15" ht="15.75" customHeight="1" x14ac:dyDescent="0.2">
      <c r="A90" s="130" t="s">
        <v>75</v>
      </c>
      <c r="B90" s="131"/>
      <c r="C90" s="3">
        <v>5</v>
      </c>
      <c r="D90" s="3">
        <v>1</v>
      </c>
      <c r="E90" s="3">
        <v>15</v>
      </c>
      <c r="F90" s="3">
        <v>4</v>
      </c>
      <c r="G90" s="3">
        <v>7</v>
      </c>
      <c r="H90" s="3">
        <v>9</v>
      </c>
      <c r="I90" s="3">
        <v>1</v>
      </c>
      <c r="J90" s="3">
        <v>2</v>
      </c>
      <c r="K90" s="32">
        <v>5</v>
      </c>
      <c r="L90" s="32">
        <v>3</v>
      </c>
      <c r="M90" s="32">
        <v>4</v>
      </c>
      <c r="N90" s="32">
        <v>1</v>
      </c>
      <c r="O90" s="57">
        <f t="shared" si="37"/>
        <v>57</v>
      </c>
    </row>
    <row r="91" spans="1:15" ht="15.75" customHeight="1" x14ac:dyDescent="0.2">
      <c r="A91" s="130" t="s">
        <v>78</v>
      </c>
      <c r="B91" s="131"/>
      <c r="C91" s="3">
        <v>1</v>
      </c>
      <c r="D91" s="3">
        <v>0</v>
      </c>
      <c r="E91" s="3">
        <v>0</v>
      </c>
      <c r="F91" s="3">
        <v>0</v>
      </c>
      <c r="G91" s="3">
        <v>1</v>
      </c>
      <c r="H91" s="3">
        <v>0</v>
      </c>
      <c r="I91" s="3">
        <v>0</v>
      </c>
      <c r="J91" s="3">
        <v>2</v>
      </c>
      <c r="K91" s="32">
        <v>1</v>
      </c>
      <c r="L91" s="32">
        <v>3</v>
      </c>
      <c r="M91" s="32">
        <v>3</v>
      </c>
      <c r="N91" s="32">
        <v>1</v>
      </c>
      <c r="O91" s="57">
        <f t="shared" si="37"/>
        <v>12</v>
      </c>
    </row>
    <row r="92" spans="1:15" ht="15.75" customHeight="1" x14ac:dyDescent="0.2">
      <c r="A92" s="130" t="s">
        <v>79</v>
      </c>
      <c r="B92" s="131"/>
      <c r="C92" s="3">
        <v>0</v>
      </c>
      <c r="D92" s="3">
        <v>2</v>
      </c>
      <c r="E92" s="3">
        <v>0</v>
      </c>
      <c r="F92" s="3">
        <v>2</v>
      </c>
      <c r="G92" s="3">
        <v>0</v>
      </c>
      <c r="H92" s="3">
        <v>1</v>
      </c>
      <c r="I92" s="3">
        <v>0</v>
      </c>
      <c r="J92" s="3">
        <v>2</v>
      </c>
      <c r="K92" s="32">
        <v>0</v>
      </c>
      <c r="L92" s="32">
        <v>2</v>
      </c>
      <c r="M92" s="32">
        <v>4</v>
      </c>
      <c r="N92" s="32">
        <v>0</v>
      </c>
      <c r="O92" s="57">
        <f t="shared" si="37"/>
        <v>13</v>
      </c>
    </row>
    <row r="93" spans="1:15" ht="15.75" customHeight="1" x14ac:dyDescent="0.2">
      <c r="A93" s="130" t="s">
        <v>80</v>
      </c>
      <c r="B93" s="131"/>
      <c r="C93" s="3">
        <v>0</v>
      </c>
      <c r="D93" s="3">
        <v>2</v>
      </c>
      <c r="E93" s="3">
        <v>0</v>
      </c>
      <c r="F93" s="3">
        <v>0</v>
      </c>
      <c r="G93" s="3">
        <v>1</v>
      </c>
      <c r="H93" s="3">
        <v>0</v>
      </c>
      <c r="I93" s="3">
        <v>45</v>
      </c>
      <c r="J93" s="3">
        <v>2</v>
      </c>
      <c r="K93" s="32">
        <v>0</v>
      </c>
      <c r="L93" s="32">
        <v>2</v>
      </c>
      <c r="M93" s="32">
        <v>2</v>
      </c>
      <c r="N93" s="32">
        <v>0</v>
      </c>
      <c r="O93" s="57">
        <f t="shared" si="37"/>
        <v>54</v>
      </c>
    </row>
    <row r="94" spans="1:15" ht="15.75" customHeight="1" x14ac:dyDescent="0.2">
      <c r="A94" s="130" t="s">
        <v>81</v>
      </c>
      <c r="B94" s="131"/>
      <c r="C94" s="3">
        <v>31</v>
      </c>
      <c r="D94" s="3">
        <v>80</v>
      </c>
      <c r="E94" s="3">
        <v>97</v>
      </c>
      <c r="F94" s="3">
        <v>76</v>
      </c>
      <c r="G94" s="3">
        <v>123</v>
      </c>
      <c r="H94" s="3">
        <v>67</v>
      </c>
      <c r="I94" s="3">
        <v>2</v>
      </c>
      <c r="J94" s="3">
        <v>200</v>
      </c>
      <c r="K94" s="32">
        <v>45</v>
      </c>
      <c r="L94" s="32">
        <v>156</v>
      </c>
      <c r="M94" s="32">
        <v>70</v>
      </c>
      <c r="N94" s="32">
        <v>36</v>
      </c>
      <c r="O94" s="57">
        <f t="shared" si="37"/>
        <v>983</v>
      </c>
    </row>
    <row r="95" spans="1:15" ht="15.75" customHeight="1" x14ac:dyDescent="0.2">
      <c r="A95" s="130" t="s">
        <v>82</v>
      </c>
      <c r="B95" s="131"/>
      <c r="C95" s="3">
        <v>6</v>
      </c>
      <c r="D95" s="3">
        <v>5</v>
      </c>
      <c r="E95" s="3">
        <v>9</v>
      </c>
      <c r="F95" s="3">
        <v>6</v>
      </c>
      <c r="G95" s="3">
        <v>3</v>
      </c>
      <c r="H95" s="3">
        <v>5</v>
      </c>
      <c r="I95" s="3">
        <v>2</v>
      </c>
      <c r="J95" s="3">
        <v>4</v>
      </c>
      <c r="K95" s="32">
        <v>12</v>
      </c>
      <c r="L95" s="32">
        <v>4</v>
      </c>
      <c r="M95" s="32">
        <v>5</v>
      </c>
      <c r="N95" s="32">
        <v>0</v>
      </c>
      <c r="O95" s="57">
        <f t="shared" si="37"/>
        <v>61</v>
      </c>
    </row>
    <row r="96" spans="1:15" ht="15.75" customHeight="1" x14ac:dyDescent="0.2">
      <c r="A96" s="126" t="s">
        <v>83</v>
      </c>
      <c r="B96" s="127"/>
      <c r="C96" s="3">
        <v>4</v>
      </c>
      <c r="D96" s="3">
        <v>4</v>
      </c>
      <c r="E96" s="3">
        <v>6</v>
      </c>
      <c r="F96" s="3">
        <v>4</v>
      </c>
      <c r="G96" s="3">
        <v>4</v>
      </c>
      <c r="H96" s="3">
        <v>5</v>
      </c>
      <c r="I96" s="3">
        <v>0</v>
      </c>
      <c r="J96" s="3">
        <v>1</v>
      </c>
      <c r="K96" s="32">
        <v>4</v>
      </c>
      <c r="L96" s="32">
        <v>2</v>
      </c>
      <c r="M96" s="32">
        <v>0</v>
      </c>
      <c r="N96" s="32">
        <v>2</v>
      </c>
      <c r="O96" s="57">
        <f t="shared" si="37"/>
        <v>36</v>
      </c>
    </row>
    <row r="97" spans="1:15" ht="15" customHeight="1" x14ac:dyDescent="0.2">
      <c r="A97" s="128" t="s">
        <v>84</v>
      </c>
      <c r="B97" s="129"/>
      <c r="C97" s="4">
        <v>4</v>
      </c>
      <c r="D97" s="4">
        <v>4</v>
      </c>
      <c r="E97" s="4">
        <v>6</v>
      </c>
      <c r="F97" s="4">
        <v>4</v>
      </c>
      <c r="G97" s="4">
        <v>4</v>
      </c>
      <c r="H97" s="4">
        <v>4</v>
      </c>
      <c r="I97" s="4">
        <v>0</v>
      </c>
      <c r="J97" s="4">
        <v>1</v>
      </c>
      <c r="K97" s="33">
        <v>4</v>
      </c>
      <c r="L97" s="33">
        <v>2</v>
      </c>
      <c r="M97" s="33">
        <v>0</v>
      </c>
      <c r="N97" s="33">
        <v>2</v>
      </c>
      <c r="O97" s="58">
        <f t="shared" si="37"/>
        <v>35</v>
      </c>
    </row>
    <row r="98" spans="1:15" ht="15" customHeight="1" x14ac:dyDescent="0.2">
      <c r="A98" s="124" t="s">
        <v>85</v>
      </c>
      <c r="B98" s="125"/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1</v>
      </c>
      <c r="I98" s="4">
        <v>0</v>
      </c>
      <c r="J98" s="4">
        <v>0</v>
      </c>
      <c r="K98" s="33">
        <v>0</v>
      </c>
      <c r="L98" s="33">
        <v>0</v>
      </c>
      <c r="M98" s="33">
        <v>0</v>
      </c>
      <c r="N98" s="33">
        <v>0</v>
      </c>
      <c r="O98" s="58">
        <f t="shared" si="37"/>
        <v>1</v>
      </c>
    </row>
    <row r="99" spans="1:15" ht="15.75" customHeight="1" x14ac:dyDescent="0.2">
      <c r="A99" s="130" t="s">
        <v>86</v>
      </c>
      <c r="B99" s="131"/>
      <c r="C99" s="3">
        <v>1</v>
      </c>
      <c r="D99" s="3">
        <v>6</v>
      </c>
      <c r="E99" s="3">
        <v>8</v>
      </c>
      <c r="F99" s="3">
        <v>5</v>
      </c>
      <c r="G99" s="3">
        <v>7</v>
      </c>
      <c r="H99" s="3">
        <v>10</v>
      </c>
      <c r="I99" s="3">
        <v>9</v>
      </c>
      <c r="J99" s="3">
        <v>5</v>
      </c>
      <c r="K99" s="32">
        <v>4</v>
      </c>
      <c r="L99" s="32">
        <v>5</v>
      </c>
      <c r="M99" s="32">
        <v>6</v>
      </c>
      <c r="N99" s="32">
        <v>8</v>
      </c>
      <c r="O99" s="61">
        <f>J99</f>
        <v>5</v>
      </c>
    </row>
    <row r="100" spans="1:15" ht="15.75" customHeight="1" x14ac:dyDescent="0.2">
      <c r="A100" s="130" t="s">
        <v>87</v>
      </c>
      <c r="B100" s="131"/>
      <c r="C100" s="3">
        <v>1</v>
      </c>
      <c r="D100" s="3">
        <v>6</v>
      </c>
      <c r="E100" s="3">
        <v>10</v>
      </c>
      <c r="F100" s="3">
        <v>5</v>
      </c>
      <c r="G100" s="3">
        <v>5</v>
      </c>
      <c r="H100" s="3">
        <v>14</v>
      </c>
      <c r="I100" s="3">
        <v>2</v>
      </c>
      <c r="J100" s="3">
        <v>2</v>
      </c>
      <c r="K100" s="32">
        <v>12</v>
      </c>
      <c r="L100" s="32">
        <v>5</v>
      </c>
      <c r="M100" s="32">
        <v>2</v>
      </c>
      <c r="N100" s="32">
        <v>0</v>
      </c>
      <c r="O100" s="57">
        <f t="shared" si="37"/>
        <v>64</v>
      </c>
    </row>
    <row r="101" spans="1:15" ht="15.75" customHeight="1" x14ac:dyDescent="0.2">
      <c r="A101" s="130" t="s">
        <v>88</v>
      </c>
      <c r="B101" s="131"/>
      <c r="C101" s="3">
        <v>0</v>
      </c>
      <c r="D101" s="3">
        <v>1</v>
      </c>
      <c r="E101" s="3">
        <v>0</v>
      </c>
      <c r="F101" s="3">
        <v>0</v>
      </c>
      <c r="G101" s="3">
        <v>0</v>
      </c>
      <c r="H101" s="3">
        <v>3</v>
      </c>
      <c r="I101" s="3">
        <v>0</v>
      </c>
      <c r="J101" s="3">
        <v>0</v>
      </c>
      <c r="K101" s="32">
        <v>0</v>
      </c>
      <c r="L101" s="32">
        <v>0</v>
      </c>
      <c r="M101" s="32">
        <v>2</v>
      </c>
      <c r="N101" s="32">
        <v>0</v>
      </c>
      <c r="O101" s="57">
        <f t="shared" si="37"/>
        <v>6</v>
      </c>
    </row>
    <row r="102" spans="1:15" ht="15.75" customHeight="1" x14ac:dyDescent="0.2">
      <c r="A102" s="130" t="s">
        <v>89</v>
      </c>
      <c r="B102" s="131"/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2">
        <v>0</v>
      </c>
      <c r="L102" s="32">
        <v>0</v>
      </c>
      <c r="M102" s="32">
        <v>0</v>
      </c>
      <c r="N102" s="32">
        <v>0</v>
      </c>
      <c r="O102" s="57">
        <f t="shared" si="37"/>
        <v>0</v>
      </c>
    </row>
    <row r="103" spans="1:15" ht="15.75" customHeight="1" x14ac:dyDescent="0.2">
      <c r="A103" s="130" t="s">
        <v>90</v>
      </c>
      <c r="B103" s="131"/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2">
        <v>0</v>
      </c>
      <c r="L103" s="32">
        <v>0</v>
      </c>
      <c r="M103" s="32">
        <v>0</v>
      </c>
      <c r="N103" s="32">
        <v>1</v>
      </c>
      <c r="O103" s="57">
        <f t="shared" si="37"/>
        <v>1</v>
      </c>
    </row>
    <row r="104" spans="1:15" ht="31.5" customHeight="1" x14ac:dyDescent="0.2">
      <c r="A104" s="130" t="s">
        <v>91</v>
      </c>
      <c r="B104" s="131"/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2">
        <v>0</v>
      </c>
      <c r="L104" s="32">
        <v>0</v>
      </c>
      <c r="M104" s="32">
        <v>0</v>
      </c>
      <c r="N104" s="32">
        <v>0</v>
      </c>
      <c r="O104" s="57">
        <f t="shared" si="37"/>
        <v>0</v>
      </c>
    </row>
    <row r="105" spans="1:15" ht="15.75" customHeight="1" x14ac:dyDescent="0.2">
      <c r="A105" s="130" t="s">
        <v>92</v>
      </c>
      <c r="B105" s="131"/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2">
        <v>0</v>
      </c>
      <c r="L105" s="32">
        <v>0</v>
      </c>
      <c r="M105" s="32">
        <v>2</v>
      </c>
      <c r="N105" s="32">
        <v>0</v>
      </c>
      <c r="O105" s="57">
        <f t="shared" si="37"/>
        <v>2</v>
      </c>
    </row>
    <row r="106" spans="1:15" ht="15.75" customHeight="1" x14ac:dyDescent="0.2">
      <c r="A106" s="126" t="s">
        <v>93</v>
      </c>
      <c r="B106" s="127"/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2">
        <v>0</v>
      </c>
      <c r="L106" s="32">
        <v>0</v>
      </c>
      <c r="M106" s="32">
        <v>0</v>
      </c>
      <c r="N106" s="32">
        <v>0</v>
      </c>
      <c r="O106" s="57">
        <f t="shared" si="37"/>
        <v>0</v>
      </c>
    </row>
    <row r="107" spans="1:15" ht="15" customHeight="1" x14ac:dyDescent="0.2">
      <c r="A107" s="128" t="s">
        <v>25</v>
      </c>
      <c r="B107" s="129"/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33">
        <v>0</v>
      </c>
      <c r="L107" s="33">
        <v>0</v>
      </c>
      <c r="M107" s="33">
        <v>0</v>
      </c>
      <c r="N107" s="33">
        <v>0</v>
      </c>
      <c r="O107" s="58">
        <f t="shared" si="37"/>
        <v>0</v>
      </c>
    </row>
    <row r="108" spans="1:15" ht="15" customHeight="1" x14ac:dyDescent="0.2">
      <c r="A108" s="128" t="s">
        <v>26</v>
      </c>
      <c r="B108" s="129"/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33">
        <v>0</v>
      </c>
      <c r="L108" s="33">
        <v>0</v>
      </c>
      <c r="M108" s="33">
        <v>0</v>
      </c>
      <c r="N108" s="33">
        <v>0</v>
      </c>
      <c r="O108" s="58">
        <f t="shared" si="37"/>
        <v>0</v>
      </c>
    </row>
    <row r="109" spans="1:15" ht="15" customHeight="1" x14ac:dyDescent="0.2">
      <c r="A109" s="124" t="s">
        <v>27</v>
      </c>
      <c r="B109" s="125"/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33">
        <v>0</v>
      </c>
      <c r="L109" s="33">
        <v>0</v>
      </c>
      <c r="M109" s="33">
        <v>0</v>
      </c>
      <c r="N109" s="33">
        <v>0</v>
      </c>
      <c r="O109" s="58">
        <f t="shared" si="37"/>
        <v>0</v>
      </c>
    </row>
    <row r="110" spans="1:15" ht="15.75" customHeight="1" x14ac:dyDescent="0.2">
      <c r="A110" s="130" t="s">
        <v>94</v>
      </c>
      <c r="B110" s="131"/>
      <c r="C110" s="3">
        <v>1</v>
      </c>
      <c r="D110" s="3">
        <v>2</v>
      </c>
      <c r="E110" s="3">
        <v>8</v>
      </c>
      <c r="F110" s="3">
        <v>0</v>
      </c>
      <c r="G110" s="3">
        <v>1</v>
      </c>
      <c r="H110" s="3">
        <v>0</v>
      </c>
      <c r="I110" s="3">
        <v>0</v>
      </c>
      <c r="J110" s="3">
        <v>1</v>
      </c>
      <c r="K110" s="32">
        <v>0</v>
      </c>
      <c r="L110" s="32">
        <v>2</v>
      </c>
      <c r="M110" s="32">
        <v>0</v>
      </c>
      <c r="N110" s="32">
        <v>0</v>
      </c>
      <c r="O110" s="57">
        <f t="shared" si="37"/>
        <v>15</v>
      </c>
    </row>
    <row r="111" spans="1:15" ht="15.75" customHeight="1" x14ac:dyDescent="0.2">
      <c r="A111" s="126" t="s">
        <v>95</v>
      </c>
      <c r="B111" s="127"/>
      <c r="C111" s="3">
        <v>2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2">
        <v>0</v>
      </c>
      <c r="L111" s="32">
        <v>0</v>
      </c>
      <c r="M111" s="32">
        <v>0</v>
      </c>
      <c r="N111" s="32">
        <v>0</v>
      </c>
      <c r="O111" s="57">
        <f t="shared" si="37"/>
        <v>2</v>
      </c>
    </row>
    <row r="112" spans="1:15" ht="15" customHeight="1" x14ac:dyDescent="0.2">
      <c r="A112" s="128" t="s">
        <v>96</v>
      </c>
      <c r="B112" s="129"/>
      <c r="C112" s="4">
        <v>2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33">
        <v>0</v>
      </c>
      <c r="L112" s="33">
        <v>0</v>
      </c>
      <c r="M112" s="33">
        <v>0</v>
      </c>
      <c r="N112" s="33">
        <v>0</v>
      </c>
      <c r="O112" s="58">
        <f t="shared" si="37"/>
        <v>2</v>
      </c>
    </row>
    <row r="113" spans="1:15" ht="15" customHeight="1" x14ac:dyDescent="0.2">
      <c r="A113" s="124" t="s">
        <v>97</v>
      </c>
      <c r="B113" s="125"/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33">
        <v>0</v>
      </c>
      <c r="L113" s="33">
        <v>0</v>
      </c>
      <c r="M113" s="33">
        <v>0</v>
      </c>
      <c r="N113" s="33">
        <v>0</v>
      </c>
      <c r="O113" s="58">
        <f t="shared" si="37"/>
        <v>0</v>
      </c>
    </row>
    <row r="114" spans="1:15" ht="15.75" customHeight="1" x14ac:dyDescent="0.2">
      <c r="A114" s="130" t="s">
        <v>98</v>
      </c>
      <c r="B114" s="131"/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2">
        <v>0</v>
      </c>
      <c r="L114" s="32">
        <v>0</v>
      </c>
      <c r="M114" s="32">
        <v>0</v>
      </c>
      <c r="N114" s="32">
        <v>0</v>
      </c>
      <c r="O114" s="57">
        <f t="shared" si="37"/>
        <v>0</v>
      </c>
    </row>
    <row r="115" spans="1:15" ht="15.75" customHeight="1" x14ac:dyDescent="0.2">
      <c r="A115" s="130" t="s">
        <v>99</v>
      </c>
      <c r="B115" s="131"/>
      <c r="C115" s="3">
        <v>0</v>
      </c>
      <c r="D115" s="3">
        <v>0</v>
      </c>
      <c r="E115" s="3">
        <v>2</v>
      </c>
      <c r="F115" s="3">
        <v>0</v>
      </c>
      <c r="G115" s="3">
        <v>0</v>
      </c>
      <c r="H115" s="3">
        <v>0</v>
      </c>
      <c r="I115" s="3">
        <v>0</v>
      </c>
      <c r="J115" s="3">
        <v>1</v>
      </c>
      <c r="K115" s="32">
        <v>0</v>
      </c>
      <c r="L115" s="32">
        <v>0</v>
      </c>
      <c r="M115" s="32">
        <v>0</v>
      </c>
      <c r="N115" s="32">
        <v>0</v>
      </c>
      <c r="O115" s="57">
        <f t="shared" si="37"/>
        <v>3</v>
      </c>
    </row>
    <row r="116" spans="1:15" ht="15.75" customHeight="1" x14ac:dyDescent="0.2">
      <c r="A116" s="130" t="s">
        <v>100</v>
      </c>
      <c r="B116" s="131"/>
      <c r="C116" s="3">
        <v>54</v>
      </c>
      <c r="D116" s="3">
        <v>28</v>
      </c>
      <c r="E116" s="3">
        <v>52</v>
      </c>
      <c r="F116" s="3">
        <v>24</v>
      </c>
      <c r="G116" s="3">
        <v>32</v>
      </c>
      <c r="H116" s="3">
        <v>65</v>
      </c>
      <c r="I116" s="3">
        <v>16</v>
      </c>
      <c r="J116" s="3">
        <v>22</v>
      </c>
      <c r="K116" s="32">
        <v>49</v>
      </c>
      <c r="L116" s="32">
        <v>45</v>
      </c>
      <c r="M116" s="32">
        <v>10</v>
      </c>
      <c r="N116" s="32">
        <v>20</v>
      </c>
      <c r="O116" s="57">
        <f t="shared" si="37"/>
        <v>417</v>
      </c>
    </row>
    <row r="117" spans="1:15" ht="31.5" customHeight="1" thickBot="1" x14ac:dyDescent="0.25">
      <c r="A117" s="137" t="s">
        <v>101</v>
      </c>
      <c r="B117" s="138"/>
      <c r="C117" s="62">
        <v>58</v>
      </c>
      <c r="D117" s="62">
        <v>0</v>
      </c>
      <c r="E117" s="62">
        <v>0</v>
      </c>
      <c r="F117" s="62">
        <v>30</v>
      </c>
      <c r="G117" s="62">
        <v>0</v>
      </c>
      <c r="H117" s="62">
        <v>0</v>
      </c>
      <c r="I117" s="62">
        <v>0</v>
      </c>
      <c r="J117" s="62">
        <v>0</v>
      </c>
      <c r="K117" s="81">
        <v>122</v>
      </c>
      <c r="L117" s="81">
        <v>126</v>
      </c>
      <c r="M117" s="81">
        <v>25</v>
      </c>
      <c r="N117" s="81">
        <v>10</v>
      </c>
      <c r="O117" s="60">
        <f t="shared" si="37"/>
        <v>371</v>
      </c>
    </row>
    <row r="118" spans="1:15" x14ac:dyDescent="0.2"/>
    <row r="119" spans="1:15" x14ac:dyDescent="0.2"/>
    <row r="120" spans="1:15" x14ac:dyDescent="0.2">
      <c r="A120" s="136" t="s">
        <v>103</v>
      </c>
      <c r="B120" s="136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</row>
    <row r="121" spans="1:15" x14ac:dyDescent="0.2"/>
    <row r="122" spans="1:15" x14ac:dyDescent="0.2"/>
    <row r="123" spans="1:15" x14ac:dyDescent="0.2"/>
    <row r="124" spans="1:15" x14ac:dyDescent="0.2"/>
    <row r="125" spans="1:15" x14ac:dyDescent="0.2"/>
    <row r="126" spans="1:15" x14ac:dyDescent="0.2"/>
  </sheetData>
  <mergeCells count="113">
    <mergeCell ref="A120:N120"/>
    <mergeCell ref="A115:B115"/>
    <mergeCell ref="A116:B116"/>
    <mergeCell ref="A117:B117"/>
    <mergeCell ref="A110:B110"/>
    <mergeCell ref="A111:B111"/>
    <mergeCell ref="A112:B112"/>
    <mergeCell ref="A113:B113"/>
    <mergeCell ref="A114:B114"/>
    <mergeCell ref="A84:B84"/>
    <mergeCell ref="A85:B85"/>
    <mergeCell ref="A86:B86"/>
    <mergeCell ref="A87:B87"/>
    <mergeCell ref="A88:B88"/>
    <mergeCell ref="A89:B89"/>
    <mergeCell ref="A75:B75"/>
    <mergeCell ref="A76:B76"/>
    <mergeCell ref="A77:B77"/>
    <mergeCell ref="A82:B82"/>
    <mergeCell ref="A83:B83"/>
    <mergeCell ref="A109:B109"/>
    <mergeCell ref="A96:B96"/>
    <mergeCell ref="A97:B97"/>
    <mergeCell ref="A98:B98"/>
    <mergeCell ref="A99:B99"/>
    <mergeCell ref="A100:B100"/>
    <mergeCell ref="A90:B90"/>
    <mergeCell ref="A91:B91"/>
    <mergeCell ref="A92:B92"/>
    <mergeCell ref="A93:B93"/>
    <mergeCell ref="A94:B94"/>
    <mergeCell ref="A95:B95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74:B74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56:B56"/>
    <mergeCell ref="A57:B57"/>
    <mergeCell ref="A58:B58"/>
    <mergeCell ref="A59:B59"/>
    <mergeCell ref="A60:B60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6:B36"/>
    <mergeCell ref="A37:B37"/>
    <mergeCell ref="A38:B38"/>
    <mergeCell ref="A42:B42"/>
    <mergeCell ref="A43:B43"/>
    <mergeCell ref="A41:O41"/>
    <mergeCell ref="A33:B33"/>
    <mergeCell ref="A34:B34"/>
    <mergeCell ref="A35:B35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:O1"/>
    <mergeCell ref="A2:O2"/>
    <mergeCell ref="A81:O81"/>
    <mergeCell ref="A5:B5"/>
    <mergeCell ref="A6:B6"/>
    <mergeCell ref="A7:B7"/>
    <mergeCell ref="A8:B8"/>
    <mergeCell ref="A9:B9"/>
    <mergeCell ref="A10:B10"/>
    <mergeCell ref="A3:B3"/>
    <mergeCell ref="A4:B4"/>
    <mergeCell ref="A17:B17"/>
    <mergeCell ref="A18:B18"/>
    <mergeCell ref="A19:B19"/>
    <mergeCell ref="A20:B20"/>
    <mergeCell ref="A21:B21"/>
    <mergeCell ref="A11:B11"/>
    <mergeCell ref="A12:B12"/>
    <mergeCell ref="A13:B13"/>
    <mergeCell ref="A14:B14"/>
    <mergeCell ref="A15:B15"/>
    <mergeCell ref="A16:B16"/>
    <mergeCell ref="A31:B31"/>
    <mergeCell ref="A32:B32"/>
  </mergeCells>
  <printOptions horizontalCentered="1"/>
  <pageMargins left="0.9055118110236221" right="0.70866141732283472" top="0.94488188976377963" bottom="0.94488188976377963" header="0.31496062992125984" footer="0.31496062992125984"/>
  <pageSetup scale="65" orientation="landscape" r:id="rId1"/>
  <headerFooter>
    <oddHeader>&amp;L&amp;G&amp;C&amp;"Century Gothic,Negrita"&amp;12PODER JUDICIAL DEL ESTADO DE TLAXCALA
CONTRALORÍA&amp;R&amp;G&amp;K00+000____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</sheetPr>
  <dimension ref="A1:Q120"/>
  <sheetViews>
    <sheetView zoomScaleNormal="100" workbookViewId="0">
      <selection activeCell="A124" sqref="A124"/>
    </sheetView>
  </sheetViews>
  <sheetFormatPr baseColWidth="10" defaultColWidth="0" defaultRowHeight="15" x14ac:dyDescent="0.2"/>
  <cols>
    <col min="1" max="1" width="13.85546875" style="14" customWidth="1"/>
    <col min="2" max="2" width="41.28515625" style="14" customWidth="1"/>
    <col min="3" max="3" width="9.140625" style="15" customWidth="1"/>
    <col min="4" max="15" width="9.140625" style="11" customWidth="1"/>
    <col min="16" max="16" width="11.42578125" style="1" customWidth="1"/>
    <col min="17" max="17" width="0" style="1" hidden="1" customWidth="1"/>
    <col min="18" max="16384" width="11.42578125" style="1" hidden="1"/>
  </cols>
  <sheetData>
    <row r="1" spans="1:15" ht="22.5" customHeight="1" x14ac:dyDescent="0.25">
      <c r="A1" s="98" t="s">
        <v>102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ht="22.5" customHeight="1" thickBot="1" x14ac:dyDescent="0.25">
      <c r="A2" s="99" t="s">
        <v>40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42"/>
    </row>
    <row r="3" spans="1:15" ht="30" customHeight="1" x14ac:dyDescent="0.2">
      <c r="A3" s="119" t="s">
        <v>56</v>
      </c>
      <c r="B3" s="120"/>
      <c r="C3" s="73" t="s">
        <v>57</v>
      </c>
      <c r="D3" s="73" t="s">
        <v>58</v>
      </c>
      <c r="E3" s="73" t="s">
        <v>59</v>
      </c>
      <c r="F3" s="73" t="s">
        <v>60</v>
      </c>
      <c r="G3" s="73" t="s">
        <v>61</v>
      </c>
      <c r="H3" s="73" t="s">
        <v>62</v>
      </c>
      <c r="I3" s="73" t="s">
        <v>63</v>
      </c>
      <c r="J3" s="73" t="s">
        <v>64</v>
      </c>
      <c r="K3" s="73" t="s">
        <v>65</v>
      </c>
      <c r="L3" s="73" t="s">
        <v>66</v>
      </c>
      <c r="M3" s="73" t="s">
        <v>67</v>
      </c>
      <c r="N3" s="73" t="s">
        <v>68</v>
      </c>
      <c r="O3" s="74" t="s">
        <v>69</v>
      </c>
    </row>
    <row r="4" spans="1:15" ht="15.75" customHeight="1" x14ac:dyDescent="0.2">
      <c r="A4" s="126" t="s">
        <v>70</v>
      </c>
      <c r="B4" s="127"/>
      <c r="C4" s="16">
        <f t="shared" ref="C4:N4" si="0">+C43+C83</f>
        <v>54</v>
      </c>
      <c r="D4" s="16">
        <f t="shared" si="0"/>
        <v>75</v>
      </c>
      <c r="E4" s="16">
        <f t="shared" si="0"/>
        <v>113</v>
      </c>
      <c r="F4" s="16">
        <f t="shared" si="0"/>
        <v>50</v>
      </c>
      <c r="G4" s="16">
        <f t="shared" si="0"/>
        <v>88</v>
      </c>
      <c r="H4" s="16">
        <f t="shared" si="0"/>
        <v>66</v>
      </c>
      <c r="I4" s="16">
        <f t="shared" si="0"/>
        <v>9</v>
      </c>
      <c r="J4" s="16">
        <f t="shared" si="0"/>
        <v>38</v>
      </c>
      <c r="K4" s="16">
        <f t="shared" si="0"/>
        <v>27</v>
      </c>
      <c r="L4" s="16">
        <f t="shared" si="0"/>
        <v>38</v>
      </c>
      <c r="M4" s="16">
        <f t="shared" si="0"/>
        <v>35</v>
      </c>
      <c r="N4" s="16">
        <f t="shared" si="0"/>
        <v>27</v>
      </c>
      <c r="O4" s="57">
        <f>SUM(C4:N4)</f>
        <v>620</v>
      </c>
    </row>
    <row r="5" spans="1:15" ht="15.75" customHeight="1" x14ac:dyDescent="0.2">
      <c r="A5" s="132" t="s">
        <v>71</v>
      </c>
      <c r="B5" s="133"/>
      <c r="C5" s="16">
        <f t="shared" ref="C5:N5" si="1">+C44+C84</f>
        <v>47</v>
      </c>
      <c r="D5" s="16">
        <f t="shared" si="1"/>
        <v>72</v>
      </c>
      <c r="E5" s="16">
        <f t="shared" si="1"/>
        <v>111</v>
      </c>
      <c r="F5" s="16">
        <f t="shared" si="1"/>
        <v>49</v>
      </c>
      <c r="G5" s="16">
        <f t="shared" si="1"/>
        <v>85</v>
      </c>
      <c r="H5" s="16">
        <f t="shared" si="1"/>
        <v>39</v>
      </c>
      <c r="I5" s="16">
        <f t="shared" si="1"/>
        <v>7</v>
      </c>
      <c r="J5" s="16">
        <f t="shared" si="1"/>
        <v>33</v>
      </c>
      <c r="K5" s="16">
        <f t="shared" si="1"/>
        <v>25</v>
      </c>
      <c r="L5" s="16">
        <f t="shared" si="1"/>
        <v>31</v>
      </c>
      <c r="M5" s="16">
        <f t="shared" si="1"/>
        <v>35</v>
      </c>
      <c r="N5" s="16">
        <f t="shared" si="1"/>
        <v>24</v>
      </c>
      <c r="O5" s="57">
        <f t="shared" ref="O5:O38" si="2">SUM(C5:N5)</f>
        <v>558</v>
      </c>
    </row>
    <row r="6" spans="1:15" ht="15.75" customHeight="1" x14ac:dyDescent="0.2">
      <c r="A6" s="130" t="s">
        <v>76</v>
      </c>
      <c r="B6" s="131"/>
      <c r="C6" s="3">
        <f t="shared" ref="C6:N6" si="3">+C45+C85</f>
        <v>3</v>
      </c>
      <c r="D6" s="3">
        <f t="shared" si="3"/>
        <v>3</v>
      </c>
      <c r="E6" s="3">
        <f t="shared" si="3"/>
        <v>1</v>
      </c>
      <c r="F6" s="3">
        <f t="shared" si="3"/>
        <v>4</v>
      </c>
      <c r="G6" s="3">
        <f t="shared" si="3"/>
        <v>0</v>
      </c>
      <c r="H6" s="3">
        <f t="shared" si="3"/>
        <v>3</v>
      </c>
      <c r="I6" s="3">
        <f t="shared" si="3"/>
        <v>0</v>
      </c>
      <c r="J6" s="3">
        <f t="shared" si="3"/>
        <v>4</v>
      </c>
      <c r="K6" s="3">
        <f t="shared" si="3"/>
        <v>2</v>
      </c>
      <c r="L6" s="3">
        <f t="shared" si="3"/>
        <v>3</v>
      </c>
      <c r="M6" s="3">
        <f t="shared" si="3"/>
        <v>4</v>
      </c>
      <c r="N6" s="3">
        <f t="shared" si="3"/>
        <v>0</v>
      </c>
      <c r="O6" s="57">
        <f t="shared" si="2"/>
        <v>27</v>
      </c>
    </row>
    <row r="7" spans="1:15" ht="15.75" customHeight="1" x14ac:dyDescent="0.2">
      <c r="A7" s="130" t="s">
        <v>72</v>
      </c>
      <c r="B7" s="131"/>
      <c r="C7" s="3">
        <f t="shared" ref="C7:N7" si="4">+C46+C86</f>
        <v>2</v>
      </c>
      <c r="D7" s="3">
        <f t="shared" si="4"/>
        <v>3</v>
      </c>
      <c r="E7" s="3">
        <f t="shared" si="4"/>
        <v>2</v>
      </c>
      <c r="F7" s="3">
        <f t="shared" si="4"/>
        <v>5</v>
      </c>
      <c r="G7" s="3">
        <f t="shared" si="4"/>
        <v>4</v>
      </c>
      <c r="H7" s="3">
        <f t="shared" si="4"/>
        <v>6</v>
      </c>
      <c r="I7" s="3">
        <f t="shared" si="4"/>
        <v>1</v>
      </c>
      <c r="J7" s="3">
        <f t="shared" si="4"/>
        <v>15</v>
      </c>
      <c r="K7" s="3">
        <f t="shared" si="4"/>
        <v>1</v>
      </c>
      <c r="L7" s="3">
        <f t="shared" si="4"/>
        <v>4</v>
      </c>
      <c r="M7" s="3">
        <f t="shared" si="4"/>
        <v>2</v>
      </c>
      <c r="N7" s="3">
        <f t="shared" si="4"/>
        <v>1</v>
      </c>
      <c r="O7" s="57">
        <f t="shared" si="2"/>
        <v>46</v>
      </c>
    </row>
    <row r="8" spans="1:15" ht="15.75" customHeight="1" x14ac:dyDescent="0.2">
      <c r="A8" s="130" t="s">
        <v>77</v>
      </c>
      <c r="B8" s="131"/>
      <c r="C8" s="3">
        <f t="shared" ref="C8:N8" si="5">+C47+C87</f>
        <v>0</v>
      </c>
      <c r="D8" s="3">
        <f t="shared" si="5"/>
        <v>0</v>
      </c>
      <c r="E8" s="3">
        <f t="shared" si="5"/>
        <v>0</v>
      </c>
      <c r="F8" s="3">
        <f t="shared" si="5"/>
        <v>0</v>
      </c>
      <c r="G8" s="3">
        <f t="shared" si="5"/>
        <v>0</v>
      </c>
      <c r="H8" s="3">
        <f t="shared" si="5"/>
        <v>1</v>
      </c>
      <c r="I8" s="3">
        <f t="shared" si="5"/>
        <v>0</v>
      </c>
      <c r="J8" s="3">
        <f t="shared" si="5"/>
        <v>0</v>
      </c>
      <c r="K8" s="3">
        <f t="shared" si="5"/>
        <v>0</v>
      </c>
      <c r="L8" s="3">
        <f t="shared" si="5"/>
        <v>0</v>
      </c>
      <c r="M8" s="3">
        <f t="shared" si="5"/>
        <v>0</v>
      </c>
      <c r="N8" s="3">
        <f t="shared" si="5"/>
        <v>0</v>
      </c>
      <c r="O8" s="57">
        <f t="shared" si="2"/>
        <v>1</v>
      </c>
    </row>
    <row r="9" spans="1:15" ht="15.75" customHeight="1" x14ac:dyDescent="0.2">
      <c r="A9" s="130" t="s">
        <v>73</v>
      </c>
      <c r="B9" s="131"/>
      <c r="C9" s="3">
        <f t="shared" ref="C9:N9" si="6">+C48+C88</f>
        <v>0</v>
      </c>
      <c r="D9" s="3">
        <f t="shared" si="6"/>
        <v>0</v>
      </c>
      <c r="E9" s="3">
        <f t="shared" si="6"/>
        <v>0</v>
      </c>
      <c r="F9" s="3">
        <f t="shared" si="6"/>
        <v>0</v>
      </c>
      <c r="G9" s="3">
        <f t="shared" si="6"/>
        <v>0</v>
      </c>
      <c r="H9" s="3">
        <f t="shared" si="6"/>
        <v>0</v>
      </c>
      <c r="I9" s="3">
        <f t="shared" si="6"/>
        <v>0</v>
      </c>
      <c r="J9" s="3">
        <f t="shared" si="6"/>
        <v>0</v>
      </c>
      <c r="K9" s="3">
        <f t="shared" si="6"/>
        <v>0</v>
      </c>
      <c r="L9" s="3">
        <f t="shared" si="6"/>
        <v>0</v>
      </c>
      <c r="M9" s="3">
        <f t="shared" si="6"/>
        <v>0</v>
      </c>
      <c r="N9" s="3">
        <f t="shared" si="6"/>
        <v>0</v>
      </c>
      <c r="O9" s="57">
        <f t="shared" si="2"/>
        <v>0</v>
      </c>
    </row>
    <row r="10" spans="1:15" ht="15.75" customHeight="1" x14ac:dyDescent="0.2">
      <c r="A10" s="130" t="s">
        <v>74</v>
      </c>
      <c r="B10" s="131"/>
      <c r="C10" s="3">
        <f t="shared" ref="C10:N10" si="7">+C49+C89</f>
        <v>0</v>
      </c>
      <c r="D10" s="3">
        <f t="shared" si="7"/>
        <v>0</v>
      </c>
      <c r="E10" s="3">
        <f t="shared" si="7"/>
        <v>0</v>
      </c>
      <c r="F10" s="3">
        <f t="shared" si="7"/>
        <v>0</v>
      </c>
      <c r="G10" s="3">
        <f t="shared" si="7"/>
        <v>1</v>
      </c>
      <c r="H10" s="3">
        <f t="shared" si="7"/>
        <v>2</v>
      </c>
      <c r="I10" s="3">
        <f t="shared" si="7"/>
        <v>1</v>
      </c>
      <c r="J10" s="3">
        <f t="shared" si="7"/>
        <v>0</v>
      </c>
      <c r="K10" s="3">
        <f t="shared" si="7"/>
        <v>0</v>
      </c>
      <c r="L10" s="3">
        <f t="shared" si="7"/>
        <v>0</v>
      </c>
      <c r="M10" s="3">
        <f t="shared" si="7"/>
        <v>0</v>
      </c>
      <c r="N10" s="3">
        <f t="shared" si="7"/>
        <v>0</v>
      </c>
      <c r="O10" s="57">
        <f t="shared" si="2"/>
        <v>4</v>
      </c>
    </row>
    <row r="11" spans="1:15" ht="15.75" customHeight="1" x14ac:dyDescent="0.2">
      <c r="A11" s="130" t="s">
        <v>75</v>
      </c>
      <c r="B11" s="131"/>
      <c r="C11" s="3">
        <f t="shared" ref="C11:N11" si="8">+C50+C90</f>
        <v>0</v>
      </c>
      <c r="D11" s="3">
        <f t="shared" si="8"/>
        <v>28</v>
      </c>
      <c r="E11" s="3">
        <f t="shared" si="8"/>
        <v>27</v>
      </c>
      <c r="F11" s="3">
        <f t="shared" si="8"/>
        <v>29</v>
      </c>
      <c r="G11" s="3">
        <f t="shared" si="8"/>
        <v>34</v>
      </c>
      <c r="H11" s="3">
        <f t="shared" si="8"/>
        <v>46</v>
      </c>
      <c r="I11" s="3">
        <f t="shared" si="8"/>
        <v>28</v>
      </c>
      <c r="J11" s="3">
        <f t="shared" si="8"/>
        <v>33</v>
      </c>
      <c r="K11" s="3">
        <f t="shared" si="8"/>
        <v>27</v>
      </c>
      <c r="L11" s="3">
        <f t="shared" si="8"/>
        <v>26</v>
      </c>
      <c r="M11" s="3">
        <f t="shared" si="8"/>
        <v>21</v>
      </c>
      <c r="N11" s="3">
        <f t="shared" si="8"/>
        <v>14</v>
      </c>
      <c r="O11" s="57">
        <f t="shared" si="2"/>
        <v>313</v>
      </c>
    </row>
    <row r="12" spans="1:15" ht="15.75" customHeight="1" x14ac:dyDescent="0.2">
      <c r="A12" s="130" t="s">
        <v>78</v>
      </c>
      <c r="B12" s="131"/>
      <c r="C12" s="3">
        <f t="shared" ref="C12:N12" si="9">+C51+C91</f>
        <v>0</v>
      </c>
      <c r="D12" s="3">
        <f t="shared" si="9"/>
        <v>1</v>
      </c>
      <c r="E12" s="3">
        <f t="shared" si="9"/>
        <v>3</v>
      </c>
      <c r="F12" s="3">
        <f t="shared" si="9"/>
        <v>13</v>
      </c>
      <c r="G12" s="3">
        <f t="shared" si="9"/>
        <v>6</v>
      </c>
      <c r="H12" s="3">
        <f t="shared" si="9"/>
        <v>3</v>
      </c>
      <c r="I12" s="3">
        <f t="shared" si="9"/>
        <v>3</v>
      </c>
      <c r="J12" s="3">
        <f t="shared" si="9"/>
        <v>3</v>
      </c>
      <c r="K12" s="3">
        <f t="shared" si="9"/>
        <v>4</v>
      </c>
      <c r="L12" s="3">
        <f t="shared" si="9"/>
        <v>5</v>
      </c>
      <c r="M12" s="3">
        <f t="shared" si="9"/>
        <v>5</v>
      </c>
      <c r="N12" s="3">
        <f t="shared" si="9"/>
        <v>0</v>
      </c>
      <c r="O12" s="57">
        <f t="shared" si="2"/>
        <v>46</v>
      </c>
    </row>
    <row r="13" spans="1:15" ht="15.75" customHeight="1" x14ac:dyDescent="0.2">
      <c r="A13" s="130" t="s">
        <v>79</v>
      </c>
      <c r="B13" s="131"/>
      <c r="C13" s="3">
        <f t="shared" ref="C13:N13" si="10">+C52+C92</f>
        <v>0</v>
      </c>
      <c r="D13" s="3">
        <f t="shared" si="10"/>
        <v>1</v>
      </c>
      <c r="E13" s="3">
        <f t="shared" si="10"/>
        <v>1</v>
      </c>
      <c r="F13" s="3">
        <f t="shared" si="10"/>
        <v>1</v>
      </c>
      <c r="G13" s="3">
        <f t="shared" si="10"/>
        <v>1</v>
      </c>
      <c r="H13" s="3">
        <f t="shared" si="10"/>
        <v>0</v>
      </c>
      <c r="I13" s="3">
        <f t="shared" si="10"/>
        <v>0</v>
      </c>
      <c r="J13" s="3">
        <f t="shared" si="10"/>
        <v>1</v>
      </c>
      <c r="K13" s="3">
        <f t="shared" si="10"/>
        <v>0</v>
      </c>
      <c r="L13" s="3">
        <f t="shared" si="10"/>
        <v>1</v>
      </c>
      <c r="M13" s="3">
        <f t="shared" si="10"/>
        <v>0</v>
      </c>
      <c r="N13" s="3">
        <f t="shared" si="10"/>
        <v>0</v>
      </c>
      <c r="O13" s="57">
        <f t="shared" si="2"/>
        <v>6</v>
      </c>
    </row>
    <row r="14" spans="1:15" ht="15.75" customHeight="1" x14ac:dyDescent="0.2">
      <c r="A14" s="130" t="s">
        <v>80</v>
      </c>
      <c r="B14" s="131"/>
      <c r="C14" s="3">
        <f t="shared" ref="C14:N14" si="11">+C53+C93</f>
        <v>0</v>
      </c>
      <c r="D14" s="3">
        <f t="shared" si="11"/>
        <v>5</v>
      </c>
      <c r="E14" s="3">
        <f t="shared" si="11"/>
        <v>2</v>
      </c>
      <c r="F14" s="3">
        <f t="shared" si="11"/>
        <v>2</v>
      </c>
      <c r="G14" s="3">
        <f t="shared" si="11"/>
        <v>2</v>
      </c>
      <c r="H14" s="3">
        <f t="shared" si="11"/>
        <v>3</v>
      </c>
      <c r="I14" s="3">
        <f t="shared" si="11"/>
        <v>0</v>
      </c>
      <c r="J14" s="3">
        <f t="shared" si="11"/>
        <v>2</v>
      </c>
      <c r="K14" s="3">
        <f t="shared" si="11"/>
        <v>5</v>
      </c>
      <c r="L14" s="3">
        <f t="shared" si="11"/>
        <v>8</v>
      </c>
      <c r="M14" s="3">
        <f t="shared" si="11"/>
        <v>9</v>
      </c>
      <c r="N14" s="3">
        <f t="shared" si="11"/>
        <v>3</v>
      </c>
      <c r="O14" s="57">
        <f t="shared" si="2"/>
        <v>41</v>
      </c>
    </row>
    <row r="15" spans="1:15" ht="15.75" customHeight="1" x14ac:dyDescent="0.2">
      <c r="A15" s="130" t="s">
        <v>81</v>
      </c>
      <c r="B15" s="131"/>
      <c r="C15" s="3">
        <f t="shared" ref="C15:N15" si="12">+C54+C94</f>
        <v>696</v>
      </c>
      <c r="D15" s="3">
        <f t="shared" si="12"/>
        <v>564</v>
      </c>
      <c r="E15" s="3">
        <f t="shared" si="12"/>
        <v>712</v>
      </c>
      <c r="F15" s="3">
        <f t="shared" si="12"/>
        <v>540</v>
      </c>
      <c r="G15" s="3">
        <f t="shared" si="12"/>
        <v>729</v>
      </c>
      <c r="H15" s="3">
        <f t="shared" si="12"/>
        <v>865</v>
      </c>
      <c r="I15" s="3">
        <f t="shared" si="12"/>
        <v>355</v>
      </c>
      <c r="J15" s="3">
        <f t="shared" si="12"/>
        <v>813</v>
      </c>
      <c r="K15" s="3">
        <f t="shared" si="12"/>
        <v>679</v>
      </c>
      <c r="L15" s="3">
        <f t="shared" si="12"/>
        <v>767</v>
      </c>
      <c r="M15" s="3">
        <f t="shared" si="12"/>
        <v>607</v>
      </c>
      <c r="N15" s="3">
        <f t="shared" si="12"/>
        <v>386</v>
      </c>
      <c r="O15" s="57">
        <f t="shared" si="2"/>
        <v>7713</v>
      </c>
    </row>
    <row r="16" spans="1:15" ht="15.75" customHeight="1" x14ac:dyDescent="0.2">
      <c r="A16" s="130" t="s">
        <v>82</v>
      </c>
      <c r="B16" s="131"/>
      <c r="C16" s="3">
        <f t="shared" ref="C16:N16" si="13">+C55+C95</f>
        <v>2</v>
      </c>
      <c r="D16" s="3">
        <f t="shared" si="13"/>
        <v>6</v>
      </c>
      <c r="E16" s="3">
        <f t="shared" si="13"/>
        <v>4</v>
      </c>
      <c r="F16" s="3">
        <f t="shared" si="13"/>
        <v>9</v>
      </c>
      <c r="G16" s="3">
        <f t="shared" si="13"/>
        <v>14</v>
      </c>
      <c r="H16" s="3">
        <f t="shared" si="13"/>
        <v>28</v>
      </c>
      <c r="I16" s="3">
        <f t="shared" si="13"/>
        <v>15</v>
      </c>
      <c r="J16" s="3">
        <f t="shared" si="13"/>
        <v>27</v>
      </c>
      <c r="K16" s="3">
        <f t="shared" si="13"/>
        <v>12</v>
      </c>
      <c r="L16" s="3">
        <f t="shared" si="13"/>
        <v>18</v>
      </c>
      <c r="M16" s="3">
        <f t="shared" si="13"/>
        <v>19</v>
      </c>
      <c r="N16" s="3">
        <f t="shared" si="13"/>
        <v>15</v>
      </c>
      <c r="O16" s="57">
        <f t="shared" si="2"/>
        <v>169</v>
      </c>
    </row>
    <row r="17" spans="1:15" ht="15.75" customHeight="1" x14ac:dyDescent="0.2">
      <c r="A17" s="126" t="s">
        <v>83</v>
      </c>
      <c r="B17" s="127"/>
      <c r="C17" s="3">
        <f t="shared" ref="C17:N17" si="14">+C56+C96</f>
        <v>15</v>
      </c>
      <c r="D17" s="3">
        <f t="shared" si="14"/>
        <v>9</v>
      </c>
      <c r="E17" s="3">
        <f t="shared" si="14"/>
        <v>17</v>
      </c>
      <c r="F17" s="3">
        <f t="shared" si="14"/>
        <v>31</v>
      </c>
      <c r="G17" s="3">
        <f t="shared" si="14"/>
        <v>34</v>
      </c>
      <c r="H17" s="3">
        <f t="shared" si="14"/>
        <v>28</v>
      </c>
      <c r="I17" s="3">
        <f t="shared" si="14"/>
        <v>10</v>
      </c>
      <c r="J17" s="3">
        <f t="shared" si="14"/>
        <v>15</v>
      </c>
      <c r="K17" s="3">
        <f t="shared" si="14"/>
        <v>15</v>
      </c>
      <c r="L17" s="3">
        <f t="shared" si="14"/>
        <v>26</v>
      </c>
      <c r="M17" s="3">
        <f t="shared" si="14"/>
        <v>10</v>
      </c>
      <c r="N17" s="3">
        <f t="shared" si="14"/>
        <v>12</v>
      </c>
      <c r="O17" s="57">
        <f t="shared" si="2"/>
        <v>222</v>
      </c>
    </row>
    <row r="18" spans="1:15" ht="15" customHeight="1" x14ac:dyDescent="0.2">
      <c r="A18" s="128" t="s">
        <v>84</v>
      </c>
      <c r="B18" s="129"/>
      <c r="C18" s="4">
        <f t="shared" ref="C18:N18" si="15">+C57+C97</f>
        <v>15</v>
      </c>
      <c r="D18" s="4">
        <f t="shared" si="15"/>
        <v>9</v>
      </c>
      <c r="E18" s="4">
        <f t="shared" si="15"/>
        <v>17</v>
      </c>
      <c r="F18" s="4">
        <f t="shared" si="15"/>
        <v>25</v>
      </c>
      <c r="G18" s="4">
        <f t="shared" si="15"/>
        <v>33</v>
      </c>
      <c r="H18" s="4">
        <f t="shared" si="15"/>
        <v>26</v>
      </c>
      <c r="I18" s="4">
        <f t="shared" si="15"/>
        <v>10</v>
      </c>
      <c r="J18" s="4">
        <f t="shared" si="15"/>
        <v>10</v>
      </c>
      <c r="K18" s="4">
        <f t="shared" si="15"/>
        <v>12</v>
      </c>
      <c r="L18" s="4">
        <f t="shared" si="15"/>
        <v>22</v>
      </c>
      <c r="M18" s="4">
        <f t="shared" si="15"/>
        <v>10</v>
      </c>
      <c r="N18" s="4">
        <f t="shared" si="15"/>
        <v>11</v>
      </c>
      <c r="O18" s="58">
        <f t="shared" si="2"/>
        <v>200</v>
      </c>
    </row>
    <row r="19" spans="1:15" ht="15" customHeight="1" x14ac:dyDescent="0.2">
      <c r="A19" s="124" t="s">
        <v>85</v>
      </c>
      <c r="B19" s="125"/>
      <c r="C19" s="4">
        <f t="shared" ref="C19:N19" si="16">+C58+C98</f>
        <v>0</v>
      </c>
      <c r="D19" s="4">
        <f t="shared" si="16"/>
        <v>0</v>
      </c>
      <c r="E19" s="4">
        <f t="shared" si="16"/>
        <v>0</v>
      </c>
      <c r="F19" s="4">
        <f t="shared" si="16"/>
        <v>6</v>
      </c>
      <c r="G19" s="4">
        <f t="shared" si="16"/>
        <v>1</v>
      </c>
      <c r="H19" s="4">
        <f t="shared" si="16"/>
        <v>2</v>
      </c>
      <c r="I19" s="4">
        <f t="shared" si="16"/>
        <v>0</v>
      </c>
      <c r="J19" s="4">
        <f t="shared" si="16"/>
        <v>5</v>
      </c>
      <c r="K19" s="4">
        <f t="shared" si="16"/>
        <v>3</v>
      </c>
      <c r="L19" s="4">
        <f t="shared" si="16"/>
        <v>4</v>
      </c>
      <c r="M19" s="4">
        <f t="shared" si="16"/>
        <v>0</v>
      </c>
      <c r="N19" s="4">
        <f t="shared" si="16"/>
        <v>1</v>
      </c>
      <c r="O19" s="58">
        <f t="shared" si="2"/>
        <v>22</v>
      </c>
    </row>
    <row r="20" spans="1:15" ht="15.75" customHeight="1" x14ac:dyDescent="0.2">
      <c r="A20" s="130" t="s">
        <v>86</v>
      </c>
      <c r="B20" s="131"/>
      <c r="C20" s="3">
        <f t="shared" ref="C20:N20" si="17">+C59+C99</f>
        <v>25</v>
      </c>
      <c r="D20" s="3">
        <f t="shared" si="17"/>
        <v>37</v>
      </c>
      <c r="E20" s="3">
        <f t="shared" si="17"/>
        <v>38</v>
      </c>
      <c r="F20" s="3">
        <f t="shared" si="17"/>
        <v>82</v>
      </c>
      <c r="G20" s="3">
        <f t="shared" si="17"/>
        <v>65</v>
      </c>
      <c r="H20" s="3">
        <f t="shared" si="17"/>
        <v>27</v>
      </c>
      <c r="I20" s="3">
        <f t="shared" si="17"/>
        <v>37</v>
      </c>
      <c r="J20" s="3">
        <f t="shared" si="17"/>
        <v>26</v>
      </c>
      <c r="K20" s="3">
        <f t="shared" si="17"/>
        <v>21</v>
      </c>
      <c r="L20" s="3">
        <f t="shared" si="17"/>
        <v>19</v>
      </c>
      <c r="M20" s="3">
        <f t="shared" si="17"/>
        <v>9</v>
      </c>
      <c r="N20" s="3">
        <f t="shared" si="17"/>
        <v>12</v>
      </c>
      <c r="O20" s="57">
        <f>J20</f>
        <v>26</v>
      </c>
    </row>
    <row r="21" spans="1:15" ht="15.75" customHeight="1" x14ac:dyDescent="0.2">
      <c r="A21" s="130" t="s">
        <v>87</v>
      </c>
      <c r="B21" s="131"/>
      <c r="C21" s="3">
        <f t="shared" ref="C21:N21" si="18">+C60+C100</f>
        <v>0</v>
      </c>
      <c r="D21" s="3">
        <f t="shared" si="18"/>
        <v>0</v>
      </c>
      <c r="E21" s="3">
        <f t="shared" si="18"/>
        <v>14</v>
      </c>
      <c r="F21" s="3">
        <f t="shared" si="18"/>
        <v>0</v>
      </c>
      <c r="G21" s="3">
        <f t="shared" si="18"/>
        <v>1</v>
      </c>
      <c r="H21" s="3">
        <f t="shared" si="18"/>
        <v>12</v>
      </c>
      <c r="I21" s="3">
        <f t="shared" si="18"/>
        <v>16</v>
      </c>
      <c r="J21" s="3">
        <f t="shared" si="18"/>
        <v>38</v>
      </c>
      <c r="K21" s="3">
        <f t="shared" si="18"/>
        <v>24</v>
      </c>
      <c r="L21" s="3">
        <f t="shared" si="18"/>
        <v>17</v>
      </c>
      <c r="M21" s="3">
        <f t="shared" si="18"/>
        <v>15</v>
      </c>
      <c r="N21" s="3">
        <f t="shared" si="18"/>
        <v>31</v>
      </c>
      <c r="O21" s="57">
        <f t="shared" si="2"/>
        <v>168</v>
      </c>
    </row>
    <row r="22" spans="1:15" ht="15.75" customHeight="1" x14ac:dyDescent="0.2">
      <c r="A22" s="130" t="s">
        <v>88</v>
      </c>
      <c r="B22" s="131"/>
      <c r="C22" s="3">
        <f t="shared" ref="C22:N22" si="19">+C61+C101</f>
        <v>0</v>
      </c>
      <c r="D22" s="3">
        <f t="shared" si="19"/>
        <v>0</v>
      </c>
      <c r="E22" s="3">
        <f t="shared" si="19"/>
        <v>1</v>
      </c>
      <c r="F22" s="3">
        <f t="shared" si="19"/>
        <v>0</v>
      </c>
      <c r="G22" s="3">
        <f t="shared" si="19"/>
        <v>4</v>
      </c>
      <c r="H22" s="3">
        <f t="shared" si="19"/>
        <v>2</v>
      </c>
      <c r="I22" s="3">
        <f t="shared" si="19"/>
        <v>4</v>
      </c>
      <c r="J22" s="3">
        <f t="shared" si="19"/>
        <v>5</v>
      </c>
      <c r="K22" s="3">
        <f t="shared" si="19"/>
        <v>2</v>
      </c>
      <c r="L22" s="3">
        <f t="shared" si="19"/>
        <v>4</v>
      </c>
      <c r="M22" s="3">
        <f t="shared" si="19"/>
        <v>1</v>
      </c>
      <c r="N22" s="3">
        <f t="shared" si="19"/>
        <v>1</v>
      </c>
      <c r="O22" s="57">
        <f t="shared" si="2"/>
        <v>24</v>
      </c>
    </row>
    <row r="23" spans="1:15" ht="15.75" customHeight="1" x14ac:dyDescent="0.2">
      <c r="A23" s="130" t="s">
        <v>89</v>
      </c>
      <c r="B23" s="131"/>
      <c r="C23" s="3">
        <f t="shared" ref="C23:N23" si="20">+C62+C102</f>
        <v>0</v>
      </c>
      <c r="D23" s="3">
        <f t="shared" si="20"/>
        <v>0</v>
      </c>
      <c r="E23" s="3">
        <f t="shared" si="20"/>
        <v>0</v>
      </c>
      <c r="F23" s="3">
        <f t="shared" si="20"/>
        <v>0</v>
      </c>
      <c r="G23" s="3">
        <f t="shared" si="20"/>
        <v>0</v>
      </c>
      <c r="H23" s="3">
        <f t="shared" si="20"/>
        <v>0</v>
      </c>
      <c r="I23" s="3">
        <f t="shared" si="20"/>
        <v>0</v>
      </c>
      <c r="J23" s="3">
        <f t="shared" si="20"/>
        <v>0</v>
      </c>
      <c r="K23" s="3">
        <f t="shared" si="20"/>
        <v>0</v>
      </c>
      <c r="L23" s="3">
        <f t="shared" si="20"/>
        <v>0</v>
      </c>
      <c r="M23" s="3">
        <f t="shared" si="20"/>
        <v>0</v>
      </c>
      <c r="N23" s="3">
        <f t="shared" si="20"/>
        <v>0</v>
      </c>
      <c r="O23" s="57">
        <f t="shared" si="2"/>
        <v>0</v>
      </c>
    </row>
    <row r="24" spans="1:15" ht="15.75" customHeight="1" x14ac:dyDescent="0.2">
      <c r="A24" s="130" t="s">
        <v>90</v>
      </c>
      <c r="B24" s="131"/>
      <c r="C24" s="3">
        <f t="shared" ref="C24:N24" si="21">+C63+C103</f>
        <v>0</v>
      </c>
      <c r="D24" s="3">
        <f t="shared" si="21"/>
        <v>0</v>
      </c>
      <c r="E24" s="3">
        <f t="shared" si="21"/>
        <v>0</v>
      </c>
      <c r="F24" s="3">
        <f t="shared" si="21"/>
        <v>0</v>
      </c>
      <c r="G24" s="3">
        <f t="shared" si="21"/>
        <v>0</v>
      </c>
      <c r="H24" s="3">
        <f t="shared" si="21"/>
        <v>0</v>
      </c>
      <c r="I24" s="3">
        <f t="shared" si="21"/>
        <v>0</v>
      </c>
      <c r="J24" s="3">
        <f t="shared" si="21"/>
        <v>0</v>
      </c>
      <c r="K24" s="3">
        <f t="shared" si="21"/>
        <v>0</v>
      </c>
      <c r="L24" s="3">
        <f t="shared" si="21"/>
        <v>0</v>
      </c>
      <c r="M24" s="3">
        <f t="shared" si="21"/>
        <v>1</v>
      </c>
      <c r="N24" s="3">
        <f t="shared" si="21"/>
        <v>1</v>
      </c>
      <c r="O24" s="57">
        <f t="shared" si="2"/>
        <v>2</v>
      </c>
    </row>
    <row r="25" spans="1:15" ht="31.5" customHeight="1" x14ac:dyDescent="0.2">
      <c r="A25" s="130" t="s">
        <v>91</v>
      </c>
      <c r="B25" s="131"/>
      <c r="C25" s="3">
        <f t="shared" ref="C25:N25" si="22">+C64+C104</f>
        <v>0</v>
      </c>
      <c r="D25" s="3">
        <f t="shared" si="22"/>
        <v>0</v>
      </c>
      <c r="E25" s="3">
        <f t="shared" si="22"/>
        <v>0</v>
      </c>
      <c r="F25" s="3">
        <f t="shared" si="22"/>
        <v>3</v>
      </c>
      <c r="G25" s="3">
        <f t="shared" si="22"/>
        <v>2</v>
      </c>
      <c r="H25" s="3">
        <f t="shared" si="22"/>
        <v>1</v>
      </c>
      <c r="I25" s="3">
        <f t="shared" si="22"/>
        <v>3</v>
      </c>
      <c r="J25" s="3">
        <f t="shared" si="22"/>
        <v>4</v>
      </c>
      <c r="K25" s="3">
        <f t="shared" si="22"/>
        <v>2</v>
      </c>
      <c r="L25" s="3">
        <f t="shared" si="22"/>
        <v>3</v>
      </c>
      <c r="M25" s="3">
        <f t="shared" si="22"/>
        <v>3</v>
      </c>
      <c r="N25" s="3">
        <f t="shared" si="22"/>
        <v>1</v>
      </c>
      <c r="O25" s="57">
        <f t="shared" si="2"/>
        <v>22</v>
      </c>
    </row>
    <row r="26" spans="1:15" ht="15.75" customHeight="1" x14ac:dyDescent="0.2">
      <c r="A26" s="130" t="s">
        <v>92</v>
      </c>
      <c r="B26" s="131"/>
      <c r="C26" s="3">
        <f t="shared" ref="C26:N26" si="23">+C65+C105</f>
        <v>2</v>
      </c>
      <c r="D26" s="3">
        <f t="shared" si="23"/>
        <v>0</v>
      </c>
      <c r="E26" s="3">
        <f t="shared" si="23"/>
        <v>2</v>
      </c>
      <c r="F26" s="3">
        <f t="shared" si="23"/>
        <v>2</v>
      </c>
      <c r="G26" s="3">
        <f t="shared" si="23"/>
        <v>1</v>
      </c>
      <c r="H26" s="3">
        <f t="shared" si="23"/>
        <v>3</v>
      </c>
      <c r="I26" s="3">
        <f t="shared" si="23"/>
        <v>2</v>
      </c>
      <c r="J26" s="3">
        <f t="shared" si="23"/>
        <v>6</v>
      </c>
      <c r="K26" s="3">
        <f t="shared" si="23"/>
        <v>2</v>
      </c>
      <c r="L26" s="3">
        <f t="shared" si="23"/>
        <v>6</v>
      </c>
      <c r="M26" s="3">
        <f t="shared" si="23"/>
        <v>2</v>
      </c>
      <c r="N26" s="3">
        <f t="shared" si="23"/>
        <v>3</v>
      </c>
      <c r="O26" s="57">
        <f t="shared" si="2"/>
        <v>31</v>
      </c>
    </row>
    <row r="27" spans="1:15" ht="15.75" customHeight="1" x14ac:dyDescent="0.2">
      <c r="A27" s="126" t="s">
        <v>93</v>
      </c>
      <c r="B27" s="127"/>
      <c r="C27" s="3">
        <f t="shared" ref="C27:N27" si="24">+C66+C106</f>
        <v>4</v>
      </c>
      <c r="D27" s="3">
        <f t="shared" si="24"/>
        <v>4</v>
      </c>
      <c r="E27" s="3">
        <f t="shared" si="24"/>
        <v>1</v>
      </c>
      <c r="F27" s="3">
        <f t="shared" si="24"/>
        <v>2</v>
      </c>
      <c r="G27" s="3">
        <f t="shared" si="24"/>
        <v>1</v>
      </c>
      <c r="H27" s="3">
        <f t="shared" si="24"/>
        <v>6</v>
      </c>
      <c r="I27" s="3">
        <f t="shared" si="24"/>
        <v>3</v>
      </c>
      <c r="J27" s="3">
        <f t="shared" si="24"/>
        <v>2</v>
      </c>
      <c r="K27" s="3">
        <f t="shared" si="24"/>
        <v>0</v>
      </c>
      <c r="L27" s="3">
        <f t="shared" si="24"/>
        <v>4</v>
      </c>
      <c r="M27" s="3">
        <f t="shared" si="24"/>
        <v>4</v>
      </c>
      <c r="N27" s="3">
        <f t="shared" si="24"/>
        <v>6</v>
      </c>
      <c r="O27" s="57">
        <f t="shared" si="2"/>
        <v>37</v>
      </c>
    </row>
    <row r="28" spans="1:15" ht="15" customHeight="1" x14ac:dyDescent="0.2">
      <c r="A28" s="128" t="s">
        <v>25</v>
      </c>
      <c r="B28" s="129"/>
      <c r="C28" s="4">
        <f t="shared" ref="C28:N28" si="25">+C67+C107</f>
        <v>2</v>
      </c>
      <c r="D28" s="4">
        <f t="shared" si="25"/>
        <v>1</v>
      </c>
      <c r="E28" s="4">
        <f t="shared" si="25"/>
        <v>1</v>
      </c>
      <c r="F28" s="4">
        <f t="shared" si="25"/>
        <v>1</v>
      </c>
      <c r="G28" s="4">
        <f t="shared" si="25"/>
        <v>0</v>
      </c>
      <c r="H28" s="4">
        <f t="shared" si="25"/>
        <v>3</v>
      </c>
      <c r="I28" s="4">
        <f t="shared" si="25"/>
        <v>0</v>
      </c>
      <c r="J28" s="4">
        <f t="shared" si="25"/>
        <v>2</v>
      </c>
      <c r="K28" s="4">
        <f t="shared" si="25"/>
        <v>0</v>
      </c>
      <c r="L28" s="4">
        <f t="shared" si="25"/>
        <v>2</v>
      </c>
      <c r="M28" s="4">
        <f t="shared" si="25"/>
        <v>2</v>
      </c>
      <c r="N28" s="4">
        <f t="shared" si="25"/>
        <v>3</v>
      </c>
      <c r="O28" s="58">
        <f t="shared" si="2"/>
        <v>17</v>
      </c>
    </row>
    <row r="29" spans="1:15" ht="15" customHeight="1" x14ac:dyDescent="0.2">
      <c r="A29" s="128" t="s">
        <v>26</v>
      </c>
      <c r="B29" s="129"/>
      <c r="C29" s="4">
        <f t="shared" ref="C29:N29" si="26">+C68+C108</f>
        <v>1</v>
      </c>
      <c r="D29" s="4">
        <f t="shared" si="26"/>
        <v>2</v>
      </c>
      <c r="E29" s="4">
        <f t="shared" si="26"/>
        <v>0</v>
      </c>
      <c r="F29" s="4">
        <f t="shared" si="26"/>
        <v>1</v>
      </c>
      <c r="G29" s="4">
        <f t="shared" si="26"/>
        <v>1</v>
      </c>
      <c r="H29" s="4">
        <f t="shared" si="26"/>
        <v>1</v>
      </c>
      <c r="I29" s="4">
        <f t="shared" si="26"/>
        <v>3</v>
      </c>
      <c r="J29" s="4">
        <f t="shared" si="26"/>
        <v>0</v>
      </c>
      <c r="K29" s="4">
        <f t="shared" si="26"/>
        <v>0</v>
      </c>
      <c r="L29" s="4">
        <f t="shared" si="26"/>
        <v>1</v>
      </c>
      <c r="M29" s="4">
        <f t="shared" si="26"/>
        <v>1</v>
      </c>
      <c r="N29" s="4">
        <f t="shared" si="26"/>
        <v>1</v>
      </c>
      <c r="O29" s="58">
        <f t="shared" si="2"/>
        <v>12</v>
      </c>
    </row>
    <row r="30" spans="1:15" ht="15" customHeight="1" x14ac:dyDescent="0.2">
      <c r="A30" s="124" t="s">
        <v>27</v>
      </c>
      <c r="B30" s="125"/>
      <c r="C30" s="4">
        <f t="shared" ref="C30:N30" si="27">+C69+C109</f>
        <v>1</v>
      </c>
      <c r="D30" s="4">
        <f t="shared" si="27"/>
        <v>1</v>
      </c>
      <c r="E30" s="4">
        <f t="shared" si="27"/>
        <v>0</v>
      </c>
      <c r="F30" s="4">
        <f t="shared" si="27"/>
        <v>0</v>
      </c>
      <c r="G30" s="4">
        <f t="shared" si="27"/>
        <v>0</v>
      </c>
      <c r="H30" s="4">
        <f t="shared" si="27"/>
        <v>2</v>
      </c>
      <c r="I30" s="4">
        <f t="shared" si="27"/>
        <v>0</v>
      </c>
      <c r="J30" s="4">
        <f t="shared" si="27"/>
        <v>0</v>
      </c>
      <c r="K30" s="4">
        <f t="shared" si="27"/>
        <v>0</v>
      </c>
      <c r="L30" s="4">
        <f t="shared" si="27"/>
        <v>1</v>
      </c>
      <c r="M30" s="4">
        <f t="shared" si="27"/>
        <v>1</v>
      </c>
      <c r="N30" s="4">
        <f t="shared" si="27"/>
        <v>2</v>
      </c>
      <c r="O30" s="58">
        <f t="shared" si="2"/>
        <v>8</v>
      </c>
    </row>
    <row r="31" spans="1:15" ht="15.75" customHeight="1" x14ac:dyDescent="0.2">
      <c r="A31" s="130" t="s">
        <v>94</v>
      </c>
      <c r="B31" s="131"/>
      <c r="C31" s="3">
        <f t="shared" ref="C31:N31" si="28">+C70+C110</f>
        <v>1</v>
      </c>
      <c r="D31" s="3">
        <f t="shared" si="28"/>
        <v>4</v>
      </c>
      <c r="E31" s="3">
        <f t="shared" si="28"/>
        <v>4</v>
      </c>
      <c r="F31" s="3">
        <f t="shared" si="28"/>
        <v>8</v>
      </c>
      <c r="G31" s="3">
        <f t="shared" si="28"/>
        <v>1</v>
      </c>
      <c r="H31" s="3">
        <f t="shared" si="28"/>
        <v>4</v>
      </c>
      <c r="I31" s="3">
        <f t="shared" si="28"/>
        <v>3</v>
      </c>
      <c r="J31" s="3">
        <f t="shared" si="28"/>
        <v>7</v>
      </c>
      <c r="K31" s="3">
        <f t="shared" si="28"/>
        <v>2</v>
      </c>
      <c r="L31" s="3">
        <f t="shared" si="28"/>
        <v>5</v>
      </c>
      <c r="M31" s="3">
        <f t="shared" si="28"/>
        <v>3</v>
      </c>
      <c r="N31" s="3">
        <f t="shared" si="28"/>
        <v>0</v>
      </c>
      <c r="O31" s="57">
        <f t="shared" si="2"/>
        <v>42</v>
      </c>
    </row>
    <row r="32" spans="1:15" ht="15.75" customHeight="1" x14ac:dyDescent="0.2">
      <c r="A32" s="126" t="s">
        <v>95</v>
      </c>
      <c r="B32" s="127"/>
      <c r="C32" s="3">
        <f t="shared" ref="C32:N32" si="29">+C71+C111</f>
        <v>0</v>
      </c>
      <c r="D32" s="3">
        <f t="shared" si="29"/>
        <v>0</v>
      </c>
      <c r="E32" s="3">
        <f t="shared" si="29"/>
        <v>0</v>
      </c>
      <c r="F32" s="3">
        <f t="shared" si="29"/>
        <v>0</v>
      </c>
      <c r="G32" s="3">
        <f t="shared" si="29"/>
        <v>0</v>
      </c>
      <c r="H32" s="3">
        <f t="shared" si="29"/>
        <v>1</v>
      </c>
      <c r="I32" s="3">
        <f t="shared" si="29"/>
        <v>0</v>
      </c>
      <c r="J32" s="3">
        <f t="shared" si="29"/>
        <v>1</v>
      </c>
      <c r="K32" s="3">
        <f t="shared" si="29"/>
        <v>0</v>
      </c>
      <c r="L32" s="3">
        <f t="shared" si="29"/>
        <v>0</v>
      </c>
      <c r="M32" s="3">
        <f t="shared" si="29"/>
        <v>0</v>
      </c>
      <c r="N32" s="3">
        <f t="shared" si="29"/>
        <v>0</v>
      </c>
      <c r="O32" s="57">
        <f t="shared" si="2"/>
        <v>2</v>
      </c>
    </row>
    <row r="33" spans="1:15" ht="15" customHeight="1" x14ac:dyDescent="0.2">
      <c r="A33" s="128" t="s">
        <v>96</v>
      </c>
      <c r="B33" s="129"/>
      <c r="C33" s="4">
        <f t="shared" ref="C33:N33" si="30">+C72+C112</f>
        <v>0</v>
      </c>
      <c r="D33" s="4">
        <f t="shared" si="30"/>
        <v>0</v>
      </c>
      <c r="E33" s="4">
        <f t="shared" si="30"/>
        <v>0</v>
      </c>
      <c r="F33" s="4">
        <f t="shared" si="30"/>
        <v>0</v>
      </c>
      <c r="G33" s="4">
        <f t="shared" si="30"/>
        <v>0</v>
      </c>
      <c r="H33" s="4">
        <f t="shared" si="30"/>
        <v>0</v>
      </c>
      <c r="I33" s="4">
        <f t="shared" si="30"/>
        <v>0</v>
      </c>
      <c r="J33" s="4">
        <f t="shared" si="30"/>
        <v>0</v>
      </c>
      <c r="K33" s="4">
        <f t="shared" si="30"/>
        <v>0</v>
      </c>
      <c r="L33" s="4">
        <f t="shared" si="30"/>
        <v>0</v>
      </c>
      <c r="M33" s="4">
        <f t="shared" si="30"/>
        <v>0</v>
      </c>
      <c r="N33" s="4">
        <f t="shared" si="30"/>
        <v>0</v>
      </c>
      <c r="O33" s="58">
        <f t="shared" si="2"/>
        <v>0</v>
      </c>
    </row>
    <row r="34" spans="1:15" ht="15" customHeight="1" x14ac:dyDescent="0.2">
      <c r="A34" s="124" t="s">
        <v>97</v>
      </c>
      <c r="B34" s="125"/>
      <c r="C34" s="4">
        <f t="shared" ref="C34:N34" si="31">+C73+C113</f>
        <v>0</v>
      </c>
      <c r="D34" s="4">
        <f t="shared" si="31"/>
        <v>0</v>
      </c>
      <c r="E34" s="4">
        <f t="shared" si="31"/>
        <v>0</v>
      </c>
      <c r="F34" s="4">
        <f t="shared" si="31"/>
        <v>0</v>
      </c>
      <c r="G34" s="4">
        <f t="shared" si="31"/>
        <v>0</v>
      </c>
      <c r="H34" s="4">
        <f t="shared" si="31"/>
        <v>1</v>
      </c>
      <c r="I34" s="4">
        <f t="shared" si="31"/>
        <v>0</v>
      </c>
      <c r="J34" s="4">
        <f t="shared" si="31"/>
        <v>1</v>
      </c>
      <c r="K34" s="4">
        <f t="shared" si="31"/>
        <v>0</v>
      </c>
      <c r="L34" s="4">
        <f t="shared" si="31"/>
        <v>0</v>
      </c>
      <c r="M34" s="4">
        <f t="shared" si="31"/>
        <v>0</v>
      </c>
      <c r="N34" s="4">
        <f t="shared" si="31"/>
        <v>0</v>
      </c>
      <c r="O34" s="58">
        <f t="shared" si="2"/>
        <v>2</v>
      </c>
    </row>
    <row r="35" spans="1:15" ht="15.75" customHeight="1" x14ac:dyDescent="0.2">
      <c r="A35" s="130" t="s">
        <v>98</v>
      </c>
      <c r="B35" s="131"/>
      <c r="C35" s="3">
        <f t="shared" ref="C35:N35" si="32">+C74+C114</f>
        <v>1</v>
      </c>
      <c r="D35" s="3">
        <f t="shared" si="32"/>
        <v>0</v>
      </c>
      <c r="E35" s="3">
        <f t="shared" si="32"/>
        <v>0</v>
      </c>
      <c r="F35" s="3">
        <f t="shared" si="32"/>
        <v>0</v>
      </c>
      <c r="G35" s="3">
        <f t="shared" si="32"/>
        <v>0</v>
      </c>
      <c r="H35" s="3">
        <f t="shared" si="32"/>
        <v>1</v>
      </c>
      <c r="I35" s="3">
        <f t="shared" si="32"/>
        <v>1</v>
      </c>
      <c r="J35" s="3">
        <f t="shared" si="32"/>
        <v>0</v>
      </c>
      <c r="K35" s="3">
        <f t="shared" si="32"/>
        <v>0</v>
      </c>
      <c r="L35" s="3">
        <f t="shared" si="32"/>
        <v>0</v>
      </c>
      <c r="M35" s="3">
        <f t="shared" si="32"/>
        <v>1</v>
      </c>
      <c r="N35" s="3">
        <f t="shared" si="32"/>
        <v>0</v>
      </c>
      <c r="O35" s="57">
        <f t="shared" si="2"/>
        <v>4</v>
      </c>
    </row>
    <row r="36" spans="1:15" ht="15.75" customHeight="1" x14ac:dyDescent="0.2">
      <c r="A36" s="130" t="s">
        <v>99</v>
      </c>
      <c r="B36" s="131"/>
      <c r="C36" s="3">
        <f t="shared" ref="C36:N36" si="33">+C75+C115</f>
        <v>2</v>
      </c>
      <c r="D36" s="3">
        <f t="shared" si="33"/>
        <v>1</v>
      </c>
      <c r="E36" s="3">
        <f t="shared" si="33"/>
        <v>2</v>
      </c>
      <c r="F36" s="3">
        <f t="shared" si="33"/>
        <v>0</v>
      </c>
      <c r="G36" s="3">
        <f t="shared" si="33"/>
        <v>1</v>
      </c>
      <c r="H36" s="3">
        <f t="shared" si="33"/>
        <v>5</v>
      </c>
      <c r="I36" s="3">
        <f t="shared" si="33"/>
        <v>0</v>
      </c>
      <c r="J36" s="3">
        <f t="shared" si="33"/>
        <v>2</v>
      </c>
      <c r="K36" s="3">
        <f t="shared" si="33"/>
        <v>3</v>
      </c>
      <c r="L36" s="3">
        <f t="shared" si="33"/>
        <v>3</v>
      </c>
      <c r="M36" s="3">
        <f t="shared" si="33"/>
        <v>1</v>
      </c>
      <c r="N36" s="3">
        <f t="shared" si="33"/>
        <v>2</v>
      </c>
      <c r="O36" s="57">
        <f t="shared" si="2"/>
        <v>22</v>
      </c>
    </row>
    <row r="37" spans="1:15" ht="15.75" customHeight="1" x14ac:dyDescent="0.2">
      <c r="A37" s="130" t="s">
        <v>100</v>
      </c>
      <c r="B37" s="131"/>
      <c r="C37" s="3">
        <f t="shared" ref="C37:N37" si="34">+C76+C116</f>
        <v>78</v>
      </c>
      <c r="D37" s="3">
        <f t="shared" si="34"/>
        <v>127</v>
      </c>
      <c r="E37" s="3">
        <f t="shared" si="34"/>
        <v>173</v>
      </c>
      <c r="F37" s="3">
        <f t="shared" si="34"/>
        <v>150</v>
      </c>
      <c r="G37" s="3">
        <f t="shared" si="34"/>
        <v>147</v>
      </c>
      <c r="H37" s="3">
        <f t="shared" si="34"/>
        <v>234</v>
      </c>
      <c r="I37" s="3">
        <f t="shared" si="34"/>
        <v>112</v>
      </c>
      <c r="J37" s="3">
        <f t="shared" si="34"/>
        <v>181</v>
      </c>
      <c r="K37" s="3">
        <f t="shared" si="34"/>
        <v>144</v>
      </c>
      <c r="L37" s="3">
        <f t="shared" si="34"/>
        <v>205</v>
      </c>
      <c r="M37" s="3">
        <f t="shared" si="34"/>
        <v>175</v>
      </c>
      <c r="N37" s="3">
        <f t="shared" si="34"/>
        <v>69</v>
      </c>
      <c r="O37" s="57">
        <f t="shared" si="2"/>
        <v>1795</v>
      </c>
    </row>
    <row r="38" spans="1:15" ht="31.5" customHeight="1" thickBot="1" x14ac:dyDescent="0.25">
      <c r="A38" s="137" t="s">
        <v>101</v>
      </c>
      <c r="B38" s="138"/>
      <c r="C38" s="62">
        <f t="shared" ref="C38:N38" si="35">+C77+C117</f>
        <v>0</v>
      </c>
      <c r="D38" s="62">
        <f t="shared" si="35"/>
        <v>0</v>
      </c>
      <c r="E38" s="62">
        <f t="shared" si="35"/>
        <v>0</v>
      </c>
      <c r="F38" s="62">
        <f t="shared" si="35"/>
        <v>0</v>
      </c>
      <c r="G38" s="62">
        <f t="shared" si="35"/>
        <v>0</v>
      </c>
      <c r="H38" s="62">
        <f t="shared" si="35"/>
        <v>0</v>
      </c>
      <c r="I38" s="62">
        <f t="shared" si="35"/>
        <v>0</v>
      </c>
      <c r="J38" s="62">
        <f t="shared" si="35"/>
        <v>0</v>
      </c>
      <c r="K38" s="62">
        <f t="shared" si="35"/>
        <v>0</v>
      </c>
      <c r="L38" s="62">
        <f t="shared" si="35"/>
        <v>0</v>
      </c>
      <c r="M38" s="62">
        <f t="shared" si="35"/>
        <v>0</v>
      </c>
      <c r="N38" s="62">
        <f t="shared" si="35"/>
        <v>0</v>
      </c>
      <c r="O38" s="60">
        <f t="shared" si="2"/>
        <v>0</v>
      </c>
    </row>
    <row r="39" spans="1:15" s="6" customFormat="1" ht="14.25" x14ac:dyDescent="0.2">
      <c r="K39" s="1"/>
      <c r="L39" s="1"/>
      <c r="M39" s="1"/>
      <c r="N39" s="1"/>
    </row>
    <row r="40" spans="1:15" s="6" customFormat="1" thickBot="1" x14ac:dyDescent="0.25">
      <c r="K40" s="1"/>
      <c r="L40" s="1"/>
      <c r="M40" s="1"/>
      <c r="N40" s="1"/>
    </row>
    <row r="41" spans="1:15" ht="25.5" customHeight="1" x14ac:dyDescent="0.2">
      <c r="A41" s="121" t="s">
        <v>49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3"/>
    </row>
    <row r="42" spans="1:15" ht="18" customHeight="1" x14ac:dyDescent="0.2">
      <c r="A42" s="134" t="s">
        <v>56</v>
      </c>
      <c r="B42" s="135"/>
      <c r="C42" s="63" t="s">
        <v>57</v>
      </c>
      <c r="D42" s="63" t="s">
        <v>58</v>
      </c>
      <c r="E42" s="63" t="s">
        <v>59</v>
      </c>
      <c r="F42" s="63" t="s">
        <v>60</v>
      </c>
      <c r="G42" s="63" t="s">
        <v>61</v>
      </c>
      <c r="H42" s="63" t="s">
        <v>62</v>
      </c>
      <c r="I42" s="63" t="s">
        <v>63</v>
      </c>
      <c r="J42" s="63" t="s">
        <v>64</v>
      </c>
      <c r="K42" s="63" t="s">
        <v>65</v>
      </c>
      <c r="L42" s="63" t="s">
        <v>66</v>
      </c>
      <c r="M42" s="63" t="s">
        <v>67</v>
      </c>
      <c r="N42" s="63" t="s">
        <v>68</v>
      </c>
      <c r="O42" s="64" t="s">
        <v>69</v>
      </c>
    </row>
    <row r="43" spans="1:15" ht="15.75" customHeight="1" x14ac:dyDescent="0.2">
      <c r="A43" s="126" t="s">
        <v>70</v>
      </c>
      <c r="B43" s="127"/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57">
        <f>SUM(C43:N43)</f>
        <v>0</v>
      </c>
    </row>
    <row r="44" spans="1:15" ht="15.75" customHeight="1" x14ac:dyDescent="0.2">
      <c r="A44" s="132" t="s">
        <v>71</v>
      </c>
      <c r="B44" s="133"/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57">
        <f t="shared" ref="O44:O77" si="36">SUM(C44:N44)</f>
        <v>0</v>
      </c>
    </row>
    <row r="45" spans="1:15" ht="15.75" customHeight="1" x14ac:dyDescent="0.2">
      <c r="A45" s="130" t="s">
        <v>76</v>
      </c>
      <c r="B45" s="131"/>
      <c r="C45" s="16">
        <v>2</v>
      </c>
      <c r="D45" s="16">
        <v>3</v>
      </c>
      <c r="E45" s="16">
        <v>1</v>
      </c>
      <c r="F45" s="16">
        <v>4</v>
      </c>
      <c r="G45" s="16">
        <v>0</v>
      </c>
      <c r="H45" s="16">
        <v>3</v>
      </c>
      <c r="I45" s="16">
        <v>0</v>
      </c>
      <c r="J45" s="16">
        <v>4</v>
      </c>
      <c r="K45" s="16">
        <v>2</v>
      </c>
      <c r="L45" s="16">
        <v>3</v>
      </c>
      <c r="M45" s="16">
        <v>4</v>
      </c>
      <c r="N45" s="16">
        <v>0</v>
      </c>
      <c r="O45" s="57">
        <f t="shared" si="36"/>
        <v>26</v>
      </c>
    </row>
    <row r="46" spans="1:15" ht="15.75" customHeight="1" x14ac:dyDescent="0.2">
      <c r="A46" s="130" t="s">
        <v>72</v>
      </c>
      <c r="B46" s="131"/>
      <c r="C46" s="3">
        <v>2</v>
      </c>
      <c r="D46" s="3">
        <v>2</v>
      </c>
      <c r="E46" s="3">
        <v>1</v>
      </c>
      <c r="F46" s="3">
        <v>3</v>
      </c>
      <c r="G46" s="3">
        <v>2</v>
      </c>
      <c r="H46" s="3">
        <v>4</v>
      </c>
      <c r="I46" s="3">
        <v>1</v>
      </c>
      <c r="J46" s="3">
        <v>13</v>
      </c>
      <c r="K46" s="3">
        <v>1</v>
      </c>
      <c r="L46" s="3">
        <v>2</v>
      </c>
      <c r="M46" s="3">
        <v>0</v>
      </c>
      <c r="N46" s="3">
        <v>1</v>
      </c>
      <c r="O46" s="57">
        <f t="shared" si="36"/>
        <v>32</v>
      </c>
    </row>
    <row r="47" spans="1:15" ht="15.75" customHeight="1" x14ac:dyDescent="0.2">
      <c r="A47" s="130" t="s">
        <v>77</v>
      </c>
      <c r="B47" s="131"/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57">
        <f t="shared" si="36"/>
        <v>1</v>
      </c>
    </row>
    <row r="48" spans="1:15" ht="15.75" customHeight="1" x14ac:dyDescent="0.2">
      <c r="A48" s="130" t="s">
        <v>73</v>
      </c>
      <c r="B48" s="131"/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57">
        <f t="shared" si="36"/>
        <v>0</v>
      </c>
    </row>
    <row r="49" spans="1:15" ht="15.75" customHeight="1" x14ac:dyDescent="0.2">
      <c r="A49" s="130" t="s">
        <v>74</v>
      </c>
      <c r="B49" s="131"/>
      <c r="C49" s="3">
        <v>0</v>
      </c>
      <c r="D49" s="3">
        <v>0</v>
      </c>
      <c r="E49" s="3">
        <v>0</v>
      </c>
      <c r="F49" s="3">
        <v>0</v>
      </c>
      <c r="G49" s="3">
        <v>1</v>
      </c>
      <c r="H49" s="3">
        <v>2</v>
      </c>
      <c r="I49" s="3">
        <v>1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57">
        <f t="shared" si="36"/>
        <v>4</v>
      </c>
    </row>
    <row r="50" spans="1:15" ht="15.75" customHeight="1" x14ac:dyDescent="0.2">
      <c r="A50" s="130" t="s">
        <v>75</v>
      </c>
      <c r="B50" s="131"/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57">
        <f t="shared" si="36"/>
        <v>0</v>
      </c>
    </row>
    <row r="51" spans="1:15" ht="15.75" customHeight="1" x14ac:dyDescent="0.2">
      <c r="A51" s="130" t="s">
        <v>78</v>
      </c>
      <c r="B51" s="131"/>
      <c r="C51" s="3">
        <v>0</v>
      </c>
      <c r="D51" s="3">
        <v>0</v>
      </c>
      <c r="E51" s="3">
        <v>1</v>
      </c>
      <c r="F51" s="3">
        <v>4</v>
      </c>
      <c r="G51" s="3">
        <v>0</v>
      </c>
      <c r="H51" s="3">
        <v>1</v>
      </c>
      <c r="I51" s="3">
        <v>0</v>
      </c>
      <c r="J51" s="3">
        <v>0</v>
      </c>
      <c r="K51" s="3">
        <v>0</v>
      </c>
      <c r="L51" s="3">
        <v>0</v>
      </c>
      <c r="M51" s="3">
        <v>1</v>
      </c>
      <c r="N51" s="3">
        <v>0</v>
      </c>
      <c r="O51" s="57">
        <f t="shared" si="36"/>
        <v>7</v>
      </c>
    </row>
    <row r="52" spans="1:15" ht="15.75" customHeight="1" x14ac:dyDescent="0.2">
      <c r="A52" s="130" t="s">
        <v>79</v>
      </c>
      <c r="B52" s="131"/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57">
        <f t="shared" si="36"/>
        <v>0</v>
      </c>
    </row>
    <row r="53" spans="1:15" ht="15.75" customHeight="1" x14ac:dyDescent="0.2">
      <c r="A53" s="130" t="s">
        <v>80</v>
      </c>
      <c r="B53" s="131"/>
      <c r="C53" s="3">
        <v>0</v>
      </c>
      <c r="D53" s="3">
        <v>1</v>
      </c>
      <c r="E53" s="3">
        <v>0</v>
      </c>
      <c r="F53" s="3">
        <v>1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1</v>
      </c>
      <c r="M53" s="3">
        <v>0</v>
      </c>
      <c r="N53" s="3">
        <v>0</v>
      </c>
      <c r="O53" s="57">
        <f t="shared" si="36"/>
        <v>3</v>
      </c>
    </row>
    <row r="54" spans="1:15" ht="15.75" customHeight="1" x14ac:dyDescent="0.2">
      <c r="A54" s="130" t="s">
        <v>81</v>
      </c>
      <c r="B54" s="131"/>
      <c r="C54" s="3">
        <v>481</v>
      </c>
      <c r="D54" s="3">
        <v>387</v>
      </c>
      <c r="E54" s="3">
        <v>484</v>
      </c>
      <c r="F54" s="3">
        <v>351</v>
      </c>
      <c r="G54" s="3">
        <v>395</v>
      </c>
      <c r="H54" s="3">
        <v>422</v>
      </c>
      <c r="I54" s="3">
        <v>168</v>
      </c>
      <c r="J54" s="3">
        <v>398</v>
      </c>
      <c r="K54" s="3">
        <v>336</v>
      </c>
      <c r="L54" s="3">
        <v>331</v>
      </c>
      <c r="M54" s="3">
        <v>272</v>
      </c>
      <c r="N54" s="3">
        <v>143</v>
      </c>
      <c r="O54" s="57">
        <f t="shared" si="36"/>
        <v>4168</v>
      </c>
    </row>
    <row r="55" spans="1:15" ht="15.75" customHeight="1" x14ac:dyDescent="0.2">
      <c r="A55" s="130" t="s">
        <v>82</v>
      </c>
      <c r="B55" s="131"/>
      <c r="C55" s="3">
        <v>0</v>
      </c>
      <c r="D55" s="3">
        <v>0</v>
      </c>
      <c r="E55" s="3">
        <v>1</v>
      </c>
      <c r="F55" s="3">
        <v>6</v>
      </c>
      <c r="G55" s="3">
        <v>3</v>
      </c>
      <c r="H55" s="3">
        <v>19</v>
      </c>
      <c r="I55" s="3">
        <v>9</v>
      </c>
      <c r="J55" s="3">
        <v>14</v>
      </c>
      <c r="K55" s="3">
        <v>5</v>
      </c>
      <c r="L55" s="3">
        <v>9</v>
      </c>
      <c r="M55" s="3">
        <v>12</v>
      </c>
      <c r="N55" s="3">
        <v>8</v>
      </c>
      <c r="O55" s="57">
        <f t="shared" si="36"/>
        <v>86</v>
      </c>
    </row>
    <row r="56" spans="1:15" ht="15.75" customHeight="1" x14ac:dyDescent="0.2">
      <c r="A56" s="126" t="s">
        <v>83</v>
      </c>
      <c r="B56" s="127"/>
      <c r="C56" s="3">
        <v>14</v>
      </c>
      <c r="D56" s="3">
        <v>9</v>
      </c>
      <c r="E56" s="3">
        <v>16</v>
      </c>
      <c r="F56" s="3">
        <v>30</v>
      </c>
      <c r="G56" s="3">
        <v>29</v>
      </c>
      <c r="H56" s="3">
        <v>24</v>
      </c>
      <c r="I56" s="3">
        <v>7</v>
      </c>
      <c r="J56" s="3">
        <v>13</v>
      </c>
      <c r="K56" s="3">
        <v>10</v>
      </c>
      <c r="L56" s="3">
        <v>16</v>
      </c>
      <c r="M56" s="3">
        <v>5</v>
      </c>
      <c r="N56" s="3">
        <v>5</v>
      </c>
      <c r="O56" s="57">
        <f t="shared" si="36"/>
        <v>178</v>
      </c>
    </row>
    <row r="57" spans="1:15" ht="15" customHeight="1" x14ac:dyDescent="0.2">
      <c r="A57" s="128" t="s">
        <v>84</v>
      </c>
      <c r="B57" s="129"/>
      <c r="C57" s="4">
        <v>14</v>
      </c>
      <c r="D57" s="4">
        <v>9</v>
      </c>
      <c r="E57" s="4">
        <v>16</v>
      </c>
      <c r="F57" s="4">
        <v>24</v>
      </c>
      <c r="G57" s="4">
        <v>28</v>
      </c>
      <c r="H57" s="4">
        <v>22</v>
      </c>
      <c r="I57" s="4">
        <v>7</v>
      </c>
      <c r="J57" s="4">
        <v>9</v>
      </c>
      <c r="K57" s="4">
        <v>8</v>
      </c>
      <c r="L57" s="4">
        <v>12</v>
      </c>
      <c r="M57" s="4">
        <v>5</v>
      </c>
      <c r="N57" s="4">
        <v>4</v>
      </c>
      <c r="O57" s="58">
        <f t="shared" si="36"/>
        <v>158</v>
      </c>
    </row>
    <row r="58" spans="1:15" ht="15" customHeight="1" x14ac:dyDescent="0.2">
      <c r="A58" s="124" t="s">
        <v>85</v>
      </c>
      <c r="B58" s="125"/>
      <c r="C58" s="4">
        <v>0</v>
      </c>
      <c r="D58" s="4">
        <v>0</v>
      </c>
      <c r="E58" s="4">
        <v>0</v>
      </c>
      <c r="F58" s="4">
        <v>6</v>
      </c>
      <c r="G58" s="4">
        <v>1</v>
      </c>
      <c r="H58" s="4">
        <v>2</v>
      </c>
      <c r="I58" s="4">
        <v>0</v>
      </c>
      <c r="J58" s="4">
        <v>4</v>
      </c>
      <c r="K58" s="4">
        <v>2</v>
      </c>
      <c r="L58" s="4">
        <v>4</v>
      </c>
      <c r="M58" s="4">
        <v>0</v>
      </c>
      <c r="N58" s="4">
        <v>1</v>
      </c>
      <c r="O58" s="58">
        <f t="shared" si="36"/>
        <v>20</v>
      </c>
    </row>
    <row r="59" spans="1:15" ht="15.75" customHeight="1" x14ac:dyDescent="0.2">
      <c r="A59" s="130" t="s">
        <v>86</v>
      </c>
      <c r="B59" s="131"/>
      <c r="C59" s="3">
        <v>24</v>
      </c>
      <c r="D59" s="3">
        <v>35</v>
      </c>
      <c r="E59" s="3">
        <v>27</v>
      </c>
      <c r="F59" s="3">
        <v>62</v>
      </c>
      <c r="G59" s="3">
        <v>55</v>
      </c>
      <c r="H59" s="3">
        <v>20</v>
      </c>
      <c r="I59" s="3">
        <v>31</v>
      </c>
      <c r="J59" s="3">
        <v>24</v>
      </c>
      <c r="K59" s="3">
        <v>20</v>
      </c>
      <c r="L59" s="3">
        <v>15</v>
      </c>
      <c r="M59" s="3">
        <v>8</v>
      </c>
      <c r="N59" s="3">
        <v>10</v>
      </c>
      <c r="O59" s="69">
        <f>J59</f>
        <v>24</v>
      </c>
    </row>
    <row r="60" spans="1:15" ht="15.75" customHeight="1" x14ac:dyDescent="0.2">
      <c r="A60" s="130" t="s">
        <v>87</v>
      </c>
      <c r="B60" s="131"/>
      <c r="C60" s="3">
        <v>0</v>
      </c>
      <c r="D60" s="3">
        <v>0</v>
      </c>
      <c r="E60" s="3">
        <v>6</v>
      </c>
      <c r="F60" s="3">
        <v>0</v>
      </c>
      <c r="G60" s="3">
        <v>1</v>
      </c>
      <c r="H60" s="3">
        <v>7</v>
      </c>
      <c r="I60" s="3">
        <v>7</v>
      </c>
      <c r="J60" s="3">
        <v>25</v>
      </c>
      <c r="K60" s="3">
        <v>20</v>
      </c>
      <c r="L60" s="3">
        <v>13</v>
      </c>
      <c r="M60" s="3">
        <v>1</v>
      </c>
      <c r="N60" s="3">
        <v>0</v>
      </c>
      <c r="O60" s="57">
        <f t="shared" si="36"/>
        <v>80</v>
      </c>
    </row>
    <row r="61" spans="1:15" ht="15.75" customHeight="1" x14ac:dyDescent="0.2">
      <c r="A61" s="130" t="s">
        <v>88</v>
      </c>
      <c r="B61" s="131"/>
      <c r="C61" s="3">
        <v>0</v>
      </c>
      <c r="D61" s="3">
        <v>0</v>
      </c>
      <c r="E61" s="3">
        <v>1</v>
      </c>
      <c r="F61" s="3">
        <v>0</v>
      </c>
      <c r="G61" s="3">
        <v>1</v>
      </c>
      <c r="H61" s="3">
        <v>0</v>
      </c>
      <c r="I61" s="3">
        <v>0</v>
      </c>
      <c r="J61" s="3">
        <v>1</v>
      </c>
      <c r="K61" s="3">
        <v>1</v>
      </c>
      <c r="L61" s="3">
        <v>1</v>
      </c>
      <c r="M61" s="3">
        <v>0</v>
      </c>
      <c r="N61" s="3">
        <v>0</v>
      </c>
      <c r="O61" s="57">
        <f t="shared" si="36"/>
        <v>5</v>
      </c>
    </row>
    <row r="62" spans="1:15" ht="15.75" customHeight="1" x14ac:dyDescent="0.2">
      <c r="A62" s="130" t="s">
        <v>89</v>
      </c>
      <c r="B62" s="131"/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57">
        <f t="shared" si="36"/>
        <v>0</v>
      </c>
    </row>
    <row r="63" spans="1:15" ht="15.75" customHeight="1" x14ac:dyDescent="0.2">
      <c r="A63" s="130" t="s">
        <v>90</v>
      </c>
      <c r="B63" s="131"/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57">
        <f t="shared" si="36"/>
        <v>0</v>
      </c>
    </row>
    <row r="64" spans="1:15" ht="31.5" customHeight="1" x14ac:dyDescent="0.2">
      <c r="A64" s="130" t="s">
        <v>91</v>
      </c>
      <c r="B64" s="131"/>
      <c r="C64" s="3">
        <v>0</v>
      </c>
      <c r="D64" s="3">
        <v>0</v>
      </c>
      <c r="E64" s="3">
        <v>0</v>
      </c>
      <c r="F64" s="3">
        <v>2</v>
      </c>
      <c r="G64" s="3">
        <v>2</v>
      </c>
      <c r="H64" s="3">
        <v>1</v>
      </c>
      <c r="I64" s="3">
        <v>3</v>
      </c>
      <c r="J64" s="3">
        <v>1</v>
      </c>
      <c r="K64" s="3">
        <v>2</v>
      </c>
      <c r="L64" s="3">
        <v>2</v>
      </c>
      <c r="M64" s="3">
        <v>3</v>
      </c>
      <c r="N64" s="3">
        <v>0</v>
      </c>
      <c r="O64" s="57">
        <f t="shared" si="36"/>
        <v>16</v>
      </c>
    </row>
    <row r="65" spans="1:15" ht="15.75" customHeight="1" x14ac:dyDescent="0.2">
      <c r="A65" s="130" t="s">
        <v>92</v>
      </c>
      <c r="B65" s="131"/>
      <c r="C65" s="3">
        <v>2</v>
      </c>
      <c r="D65" s="3">
        <v>0</v>
      </c>
      <c r="E65" s="3">
        <v>2</v>
      </c>
      <c r="F65" s="3">
        <v>2</v>
      </c>
      <c r="G65" s="3">
        <v>1</v>
      </c>
      <c r="H65" s="3">
        <v>3</v>
      </c>
      <c r="I65" s="3">
        <v>2</v>
      </c>
      <c r="J65" s="3">
        <v>6</v>
      </c>
      <c r="K65" s="3">
        <v>2</v>
      </c>
      <c r="L65" s="3">
        <v>4</v>
      </c>
      <c r="M65" s="3">
        <v>2</v>
      </c>
      <c r="N65" s="3">
        <v>3</v>
      </c>
      <c r="O65" s="57">
        <f t="shared" si="36"/>
        <v>29</v>
      </c>
    </row>
    <row r="66" spans="1:15" ht="15.75" customHeight="1" x14ac:dyDescent="0.2">
      <c r="A66" s="126" t="s">
        <v>93</v>
      </c>
      <c r="B66" s="127"/>
      <c r="C66" s="3">
        <v>4</v>
      </c>
      <c r="D66" s="3">
        <v>4</v>
      </c>
      <c r="E66" s="3">
        <v>1</v>
      </c>
      <c r="F66" s="3">
        <v>2</v>
      </c>
      <c r="G66" s="3">
        <v>1</v>
      </c>
      <c r="H66" s="3">
        <v>6</v>
      </c>
      <c r="I66" s="3">
        <v>3</v>
      </c>
      <c r="J66" s="3">
        <v>2</v>
      </c>
      <c r="K66" s="3">
        <v>0</v>
      </c>
      <c r="L66" s="3">
        <v>4</v>
      </c>
      <c r="M66" s="3">
        <v>4</v>
      </c>
      <c r="N66" s="3">
        <v>6</v>
      </c>
      <c r="O66" s="57">
        <f t="shared" si="36"/>
        <v>37</v>
      </c>
    </row>
    <row r="67" spans="1:15" ht="15" customHeight="1" x14ac:dyDescent="0.2">
      <c r="A67" s="128" t="s">
        <v>25</v>
      </c>
      <c r="B67" s="129"/>
      <c r="C67" s="4">
        <v>2</v>
      </c>
      <c r="D67" s="4">
        <v>1</v>
      </c>
      <c r="E67" s="4">
        <v>1</v>
      </c>
      <c r="F67" s="4">
        <v>1</v>
      </c>
      <c r="G67" s="4">
        <v>0</v>
      </c>
      <c r="H67" s="4">
        <v>3</v>
      </c>
      <c r="I67" s="4">
        <v>0</v>
      </c>
      <c r="J67" s="4">
        <v>2</v>
      </c>
      <c r="K67" s="4">
        <v>0</v>
      </c>
      <c r="L67" s="4">
        <v>2</v>
      </c>
      <c r="M67" s="4">
        <v>2</v>
      </c>
      <c r="N67" s="4">
        <v>3</v>
      </c>
      <c r="O67" s="58">
        <f t="shared" si="36"/>
        <v>17</v>
      </c>
    </row>
    <row r="68" spans="1:15" ht="15" customHeight="1" x14ac:dyDescent="0.2">
      <c r="A68" s="128" t="s">
        <v>26</v>
      </c>
      <c r="B68" s="129"/>
      <c r="C68" s="4">
        <v>1</v>
      </c>
      <c r="D68" s="4">
        <v>2</v>
      </c>
      <c r="E68" s="4">
        <v>0</v>
      </c>
      <c r="F68" s="4">
        <v>1</v>
      </c>
      <c r="G68" s="4">
        <v>1</v>
      </c>
      <c r="H68" s="4">
        <v>1</v>
      </c>
      <c r="I68" s="4">
        <v>3</v>
      </c>
      <c r="J68" s="4">
        <v>0</v>
      </c>
      <c r="K68" s="4">
        <v>0</v>
      </c>
      <c r="L68" s="4">
        <v>1</v>
      </c>
      <c r="M68" s="4">
        <v>1</v>
      </c>
      <c r="N68" s="4">
        <v>1</v>
      </c>
      <c r="O68" s="58">
        <f t="shared" si="36"/>
        <v>12</v>
      </c>
    </row>
    <row r="69" spans="1:15" ht="15" customHeight="1" x14ac:dyDescent="0.2">
      <c r="A69" s="124" t="s">
        <v>27</v>
      </c>
      <c r="B69" s="125"/>
      <c r="C69" s="4">
        <v>1</v>
      </c>
      <c r="D69" s="4">
        <v>1</v>
      </c>
      <c r="E69" s="4">
        <v>0</v>
      </c>
      <c r="F69" s="4">
        <v>0</v>
      </c>
      <c r="G69" s="4">
        <v>0</v>
      </c>
      <c r="H69" s="4">
        <v>2</v>
      </c>
      <c r="I69" s="4">
        <v>0</v>
      </c>
      <c r="J69" s="4">
        <v>0</v>
      </c>
      <c r="K69" s="4">
        <v>0</v>
      </c>
      <c r="L69" s="4">
        <v>1</v>
      </c>
      <c r="M69" s="4">
        <v>1</v>
      </c>
      <c r="N69" s="4">
        <v>2</v>
      </c>
      <c r="O69" s="58">
        <f t="shared" si="36"/>
        <v>8</v>
      </c>
    </row>
    <row r="70" spans="1:15" ht="15.75" customHeight="1" x14ac:dyDescent="0.2">
      <c r="A70" s="130" t="s">
        <v>94</v>
      </c>
      <c r="B70" s="131"/>
      <c r="C70" s="3">
        <v>1</v>
      </c>
      <c r="D70" s="3">
        <v>4</v>
      </c>
      <c r="E70" s="3">
        <v>4</v>
      </c>
      <c r="F70" s="3">
        <v>6</v>
      </c>
      <c r="G70" s="3">
        <v>1</v>
      </c>
      <c r="H70" s="3">
        <v>2</v>
      </c>
      <c r="I70" s="3">
        <v>3</v>
      </c>
      <c r="J70" s="3">
        <v>3</v>
      </c>
      <c r="K70" s="3">
        <v>2</v>
      </c>
      <c r="L70" s="3">
        <v>3</v>
      </c>
      <c r="M70" s="3">
        <v>1</v>
      </c>
      <c r="N70" s="3">
        <v>0</v>
      </c>
      <c r="O70" s="57">
        <f t="shared" si="36"/>
        <v>30</v>
      </c>
    </row>
    <row r="71" spans="1:15" ht="15.75" customHeight="1" x14ac:dyDescent="0.2">
      <c r="A71" s="126" t="s">
        <v>95</v>
      </c>
      <c r="B71" s="127"/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1</v>
      </c>
      <c r="I71" s="3">
        <v>0</v>
      </c>
      <c r="J71" s="3">
        <v>1</v>
      </c>
      <c r="K71" s="3">
        <v>0</v>
      </c>
      <c r="L71" s="3">
        <v>0</v>
      </c>
      <c r="M71" s="3">
        <v>0</v>
      </c>
      <c r="N71" s="3">
        <v>0</v>
      </c>
      <c r="O71" s="57">
        <f t="shared" si="36"/>
        <v>2</v>
      </c>
    </row>
    <row r="72" spans="1:15" ht="15" customHeight="1" x14ac:dyDescent="0.2">
      <c r="A72" s="128" t="s">
        <v>96</v>
      </c>
      <c r="B72" s="129"/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58">
        <f t="shared" si="36"/>
        <v>0</v>
      </c>
    </row>
    <row r="73" spans="1:15" ht="15" customHeight="1" x14ac:dyDescent="0.2">
      <c r="A73" s="124" t="s">
        <v>97</v>
      </c>
      <c r="B73" s="125"/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1</v>
      </c>
      <c r="I73" s="4">
        <v>0</v>
      </c>
      <c r="J73" s="4">
        <v>1</v>
      </c>
      <c r="K73" s="4">
        <v>0</v>
      </c>
      <c r="L73" s="4">
        <v>0</v>
      </c>
      <c r="M73" s="4">
        <v>0</v>
      </c>
      <c r="N73" s="4">
        <v>0</v>
      </c>
      <c r="O73" s="58">
        <f t="shared" si="36"/>
        <v>2</v>
      </c>
    </row>
    <row r="74" spans="1:15" ht="15.75" customHeight="1" x14ac:dyDescent="0.2">
      <c r="A74" s="130" t="s">
        <v>98</v>
      </c>
      <c r="B74" s="131"/>
      <c r="C74" s="3">
        <v>1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1</v>
      </c>
      <c r="J74" s="3">
        <v>0</v>
      </c>
      <c r="K74" s="3">
        <v>0</v>
      </c>
      <c r="L74" s="3">
        <v>0</v>
      </c>
      <c r="M74" s="3">
        <v>1</v>
      </c>
      <c r="N74" s="3">
        <v>0</v>
      </c>
      <c r="O74" s="57">
        <f t="shared" si="36"/>
        <v>3</v>
      </c>
    </row>
    <row r="75" spans="1:15" ht="15.75" customHeight="1" x14ac:dyDescent="0.2">
      <c r="A75" s="130" t="s">
        <v>99</v>
      </c>
      <c r="B75" s="131"/>
      <c r="C75" s="3">
        <v>2</v>
      </c>
      <c r="D75" s="3">
        <v>1</v>
      </c>
      <c r="E75" s="3">
        <v>2</v>
      </c>
      <c r="F75" s="3">
        <v>0</v>
      </c>
      <c r="G75" s="3">
        <v>1</v>
      </c>
      <c r="H75" s="3">
        <v>4</v>
      </c>
      <c r="I75" s="3">
        <v>0</v>
      </c>
      <c r="J75" s="3">
        <v>2</v>
      </c>
      <c r="K75" s="3">
        <v>3</v>
      </c>
      <c r="L75" s="3">
        <v>3</v>
      </c>
      <c r="M75" s="3">
        <v>1</v>
      </c>
      <c r="N75" s="3">
        <v>2</v>
      </c>
      <c r="O75" s="57">
        <f t="shared" si="36"/>
        <v>21</v>
      </c>
    </row>
    <row r="76" spans="1:15" ht="15.75" customHeight="1" x14ac:dyDescent="0.2">
      <c r="A76" s="130" t="s">
        <v>100</v>
      </c>
      <c r="B76" s="131"/>
      <c r="C76" s="3">
        <v>53</v>
      </c>
      <c r="D76" s="3">
        <v>95</v>
      </c>
      <c r="E76" s="3">
        <v>109</v>
      </c>
      <c r="F76" s="3">
        <v>100</v>
      </c>
      <c r="G76" s="3">
        <v>96</v>
      </c>
      <c r="H76" s="3">
        <v>163</v>
      </c>
      <c r="I76" s="3">
        <v>70</v>
      </c>
      <c r="J76" s="3">
        <v>81</v>
      </c>
      <c r="K76" s="3">
        <v>56</v>
      </c>
      <c r="L76" s="3">
        <v>73</v>
      </c>
      <c r="M76" s="3">
        <v>71</v>
      </c>
      <c r="N76" s="3">
        <v>33</v>
      </c>
      <c r="O76" s="57">
        <f t="shared" si="36"/>
        <v>1000</v>
      </c>
    </row>
    <row r="77" spans="1:15" ht="31.5" customHeight="1" thickBot="1" x14ac:dyDescent="0.25">
      <c r="A77" s="137" t="s">
        <v>101</v>
      </c>
      <c r="B77" s="138"/>
      <c r="C77" s="62">
        <v>0</v>
      </c>
      <c r="D77" s="62">
        <v>0</v>
      </c>
      <c r="E77" s="62">
        <v>0</v>
      </c>
      <c r="F77" s="62">
        <v>0</v>
      </c>
      <c r="G77" s="62">
        <v>0</v>
      </c>
      <c r="H77" s="62">
        <v>0</v>
      </c>
      <c r="I77" s="62">
        <v>0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  <c r="O77" s="60">
        <f t="shared" si="36"/>
        <v>0</v>
      </c>
    </row>
    <row r="78" spans="1:15" ht="15.75" x14ac:dyDescent="0.2">
      <c r="A78" s="9"/>
      <c r="B78" s="9"/>
      <c r="C78" s="10"/>
    </row>
    <row r="79" spans="1:15" ht="15.75" x14ac:dyDescent="0.2">
      <c r="A79" s="9"/>
      <c r="B79" s="9"/>
      <c r="C79" s="10"/>
    </row>
    <row r="80" spans="1:15" ht="16.5" thickBot="1" x14ac:dyDescent="0.25">
      <c r="A80" s="9"/>
      <c r="B80" s="9"/>
      <c r="C80" s="10"/>
    </row>
    <row r="81" spans="1:15" ht="27.75" customHeight="1" x14ac:dyDescent="0.2">
      <c r="A81" s="121" t="s">
        <v>50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82"/>
    </row>
    <row r="82" spans="1:15" ht="18" customHeight="1" x14ac:dyDescent="0.2">
      <c r="A82" s="134" t="s">
        <v>56</v>
      </c>
      <c r="B82" s="135"/>
      <c r="C82" s="63" t="s">
        <v>57</v>
      </c>
      <c r="D82" s="63" t="s">
        <v>58</v>
      </c>
      <c r="E82" s="63" t="s">
        <v>59</v>
      </c>
      <c r="F82" s="63" t="s">
        <v>60</v>
      </c>
      <c r="G82" s="63" t="s">
        <v>61</v>
      </c>
      <c r="H82" s="63" t="s">
        <v>62</v>
      </c>
      <c r="I82" s="63" t="s">
        <v>63</v>
      </c>
      <c r="J82" s="63" t="s">
        <v>64</v>
      </c>
      <c r="K82" s="63" t="s">
        <v>65</v>
      </c>
      <c r="L82" s="63" t="s">
        <v>66</v>
      </c>
      <c r="M82" s="63" t="s">
        <v>67</v>
      </c>
      <c r="N82" s="63" t="s">
        <v>68</v>
      </c>
      <c r="O82" s="64" t="s">
        <v>69</v>
      </c>
    </row>
    <row r="83" spans="1:15" ht="15.75" customHeight="1" x14ac:dyDescent="0.2">
      <c r="A83" s="126" t="s">
        <v>70</v>
      </c>
      <c r="B83" s="127"/>
      <c r="C83" s="16">
        <v>54</v>
      </c>
      <c r="D83" s="16">
        <v>75</v>
      </c>
      <c r="E83" s="16">
        <v>113</v>
      </c>
      <c r="F83" s="16">
        <v>50</v>
      </c>
      <c r="G83" s="16">
        <v>88</v>
      </c>
      <c r="H83" s="16">
        <v>66</v>
      </c>
      <c r="I83" s="16">
        <v>9</v>
      </c>
      <c r="J83" s="16">
        <v>38</v>
      </c>
      <c r="K83" s="16">
        <v>27</v>
      </c>
      <c r="L83" s="16">
        <v>38</v>
      </c>
      <c r="M83" s="16">
        <v>35</v>
      </c>
      <c r="N83" s="16">
        <v>27</v>
      </c>
      <c r="O83" s="57">
        <f>SUM(C83:N83)</f>
        <v>620</v>
      </c>
    </row>
    <row r="84" spans="1:15" ht="15.75" customHeight="1" x14ac:dyDescent="0.2">
      <c r="A84" s="132" t="s">
        <v>71</v>
      </c>
      <c r="B84" s="133"/>
      <c r="C84" s="16">
        <v>47</v>
      </c>
      <c r="D84" s="16">
        <v>72</v>
      </c>
      <c r="E84" s="16">
        <v>111</v>
      </c>
      <c r="F84" s="16">
        <v>49</v>
      </c>
      <c r="G84" s="16">
        <v>85</v>
      </c>
      <c r="H84" s="16">
        <v>39</v>
      </c>
      <c r="I84" s="16">
        <v>7</v>
      </c>
      <c r="J84" s="16">
        <v>33</v>
      </c>
      <c r="K84" s="16">
        <v>25</v>
      </c>
      <c r="L84" s="16">
        <v>31</v>
      </c>
      <c r="M84" s="16">
        <v>35</v>
      </c>
      <c r="N84" s="16">
        <v>24</v>
      </c>
      <c r="O84" s="57">
        <f t="shared" ref="O84:O117" si="37">SUM(C84:N84)</f>
        <v>558</v>
      </c>
    </row>
    <row r="85" spans="1:15" ht="15.75" customHeight="1" x14ac:dyDescent="0.2">
      <c r="A85" s="130" t="s">
        <v>76</v>
      </c>
      <c r="B85" s="131"/>
      <c r="C85" s="16">
        <v>1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57">
        <f t="shared" si="37"/>
        <v>1</v>
      </c>
    </row>
    <row r="86" spans="1:15" ht="15.75" customHeight="1" x14ac:dyDescent="0.2">
      <c r="A86" s="130" t="s">
        <v>72</v>
      </c>
      <c r="B86" s="131"/>
      <c r="C86" s="3">
        <v>0</v>
      </c>
      <c r="D86" s="3">
        <v>1</v>
      </c>
      <c r="E86" s="3">
        <v>1</v>
      </c>
      <c r="F86" s="3">
        <v>2</v>
      </c>
      <c r="G86" s="3">
        <v>2</v>
      </c>
      <c r="H86" s="3">
        <v>2</v>
      </c>
      <c r="I86" s="3">
        <v>0</v>
      </c>
      <c r="J86" s="3">
        <v>2</v>
      </c>
      <c r="K86" s="3">
        <v>0</v>
      </c>
      <c r="L86" s="3">
        <v>2</v>
      </c>
      <c r="M86" s="3">
        <v>2</v>
      </c>
      <c r="N86" s="3">
        <v>0</v>
      </c>
      <c r="O86" s="57">
        <f t="shared" si="37"/>
        <v>14</v>
      </c>
    </row>
    <row r="87" spans="1:15" ht="15.75" customHeight="1" x14ac:dyDescent="0.2">
      <c r="A87" s="130" t="s">
        <v>77</v>
      </c>
      <c r="B87" s="131"/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57">
        <f t="shared" si="37"/>
        <v>0</v>
      </c>
    </row>
    <row r="88" spans="1:15" ht="15.75" customHeight="1" x14ac:dyDescent="0.2">
      <c r="A88" s="130" t="s">
        <v>73</v>
      </c>
      <c r="B88" s="131"/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57">
        <f t="shared" si="37"/>
        <v>0</v>
      </c>
    </row>
    <row r="89" spans="1:15" ht="15.75" customHeight="1" x14ac:dyDescent="0.2">
      <c r="A89" s="130" t="s">
        <v>74</v>
      </c>
      <c r="B89" s="131"/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57">
        <f t="shared" si="37"/>
        <v>0</v>
      </c>
    </row>
    <row r="90" spans="1:15" ht="15.75" customHeight="1" x14ac:dyDescent="0.2">
      <c r="A90" s="130" t="s">
        <v>75</v>
      </c>
      <c r="B90" s="131"/>
      <c r="C90" s="3">
        <v>0</v>
      </c>
      <c r="D90" s="3">
        <v>28</v>
      </c>
      <c r="E90" s="3">
        <v>27</v>
      </c>
      <c r="F90" s="3">
        <v>29</v>
      </c>
      <c r="G90" s="3">
        <v>34</v>
      </c>
      <c r="H90" s="3">
        <v>46</v>
      </c>
      <c r="I90" s="3">
        <v>28</v>
      </c>
      <c r="J90" s="3">
        <v>33</v>
      </c>
      <c r="K90" s="3">
        <v>27</v>
      </c>
      <c r="L90" s="3">
        <v>26</v>
      </c>
      <c r="M90" s="3">
        <v>21</v>
      </c>
      <c r="N90" s="3">
        <v>14</v>
      </c>
      <c r="O90" s="57">
        <f t="shared" si="37"/>
        <v>313</v>
      </c>
    </row>
    <row r="91" spans="1:15" ht="15.75" customHeight="1" x14ac:dyDescent="0.2">
      <c r="A91" s="130" t="s">
        <v>78</v>
      </c>
      <c r="B91" s="131"/>
      <c r="C91" s="3">
        <v>0</v>
      </c>
      <c r="D91" s="3">
        <v>1</v>
      </c>
      <c r="E91" s="3">
        <v>2</v>
      </c>
      <c r="F91" s="3">
        <v>9</v>
      </c>
      <c r="G91" s="3">
        <v>6</v>
      </c>
      <c r="H91" s="3">
        <v>2</v>
      </c>
      <c r="I91" s="3">
        <v>3</v>
      </c>
      <c r="J91" s="3">
        <v>3</v>
      </c>
      <c r="K91" s="3">
        <v>4</v>
      </c>
      <c r="L91" s="3">
        <v>5</v>
      </c>
      <c r="M91" s="3">
        <v>4</v>
      </c>
      <c r="N91" s="3">
        <v>0</v>
      </c>
      <c r="O91" s="57">
        <f t="shared" si="37"/>
        <v>39</v>
      </c>
    </row>
    <row r="92" spans="1:15" ht="15.75" customHeight="1" x14ac:dyDescent="0.2">
      <c r="A92" s="130" t="s">
        <v>79</v>
      </c>
      <c r="B92" s="131"/>
      <c r="C92" s="3">
        <v>0</v>
      </c>
      <c r="D92" s="3">
        <v>1</v>
      </c>
      <c r="E92" s="3">
        <v>1</v>
      </c>
      <c r="F92" s="3">
        <v>1</v>
      </c>
      <c r="G92" s="3">
        <v>1</v>
      </c>
      <c r="H92" s="3">
        <v>0</v>
      </c>
      <c r="I92" s="3">
        <v>0</v>
      </c>
      <c r="J92" s="3">
        <v>1</v>
      </c>
      <c r="K92" s="3">
        <v>0</v>
      </c>
      <c r="L92" s="3">
        <v>1</v>
      </c>
      <c r="M92" s="3">
        <v>0</v>
      </c>
      <c r="N92" s="3">
        <v>0</v>
      </c>
      <c r="O92" s="57">
        <f t="shared" si="37"/>
        <v>6</v>
      </c>
    </row>
    <row r="93" spans="1:15" ht="15.75" customHeight="1" x14ac:dyDescent="0.2">
      <c r="A93" s="130" t="s">
        <v>80</v>
      </c>
      <c r="B93" s="131"/>
      <c r="C93" s="3">
        <v>0</v>
      </c>
      <c r="D93" s="3">
        <v>4</v>
      </c>
      <c r="E93" s="3">
        <v>2</v>
      </c>
      <c r="F93" s="3">
        <v>1</v>
      </c>
      <c r="G93" s="3">
        <v>2</v>
      </c>
      <c r="H93" s="3">
        <v>3</v>
      </c>
      <c r="I93" s="3">
        <v>0</v>
      </c>
      <c r="J93" s="3">
        <v>2</v>
      </c>
      <c r="K93" s="3">
        <v>5</v>
      </c>
      <c r="L93" s="3">
        <v>7</v>
      </c>
      <c r="M93" s="3">
        <v>9</v>
      </c>
      <c r="N93" s="3">
        <v>3</v>
      </c>
      <c r="O93" s="57">
        <f t="shared" si="37"/>
        <v>38</v>
      </c>
    </row>
    <row r="94" spans="1:15" ht="15.75" customHeight="1" x14ac:dyDescent="0.2">
      <c r="A94" s="130" t="s">
        <v>81</v>
      </c>
      <c r="B94" s="131"/>
      <c r="C94" s="3">
        <v>215</v>
      </c>
      <c r="D94" s="3">
        <v>177</v>
      </c>
      <c r="E94" s="3">
        <v>228</v>
      </c>
      <c r="F94" s="3">
        <v>189</v>
      </c>
      <c r="G94" s="3">
        <v>334</v>
      </c>
      <c r="H94" s="3">
        <v>443</v>
      </c>
      <c r="I94" s="3">
        <v>187</v>
      </c>
      <c r="J94" s="3">
        <v>415</v>
      </c>
      <c r="K94" s="3">
        <v>343</v>
      </c>
      <c r="L94" s="3">
        <v>436</v>
      </c>
      <c r="M94" s="3">
        <v>335</v>
      </c>
      <c r="N94" s="3">
        <v>243</v>
      </c>
      <c r="O94" s="57">
        <f t="shared" si="37"/>
        <v>3545</v>
      </c>
    </row>
    <row r="95" spans="1:15" ht="15.75" customHeight="1" x14ac:dyDescent="0.2">
      <c r="A95" s="130" t="s">
        <v>82</v>
      </c>
      <c r="B95" s="131"/>
      <c r="C95" s="3">
        <v>2</v>
      </c>
      <c r="D95" s="3">
        <v>6</v>
      </c>
      <c r="E95" s="3">
        <v>3</v>
      </c>
      <c r="F95" s="3">
        <v>3</v>
      </c>
      <c r="G95" s="3">
        <v>11</v>
      </c>
      <c r="H95" s="3">
        <v>9</v>
      </c>
      <c r="I95" s="3">
        <v>6</v>
      </c>
      <c r="J95" s="3">
        <v>13</v>
      </c>
      <c r="K95" s="3">
        <v>7</v>
      </c>
      <c r="L95" s="3">
        <v>9</v>
      </c>
      <c r="M95" s="3">
        <v>7</v>
      </c>
      <c r="N95" s="3">
        <v>7</v>
      </c>
      <c r="O95" s="57">
        <f t="shared" si="37"/>
        <v>83</v>
      </c>
    </row>
    <row r="96" spans="1:15" ht="15.75" customHeight="1" x14ac:dyDescent="0.2">
      <c r="A96" s="126" t="s">
        <v>83</v>
      </c>
      <c r="B96" s="127"/>
      <c r="C96" s="3">
        <v>1</v>
      </c>
      <c r="D96" s="3">
        <v>0</v>
      </c>
      <c r="E96" s="3">
        <v>1</v>
      </c>
      <c r="F96" s="3">
        <v>1</v>
      </c>
      <c r="G96" s="3">
        <v>5</v>
      </c>
      <c r="H96" s="3">
        <v>4</v>
      </c>
      <c r="I96" s="3">
        <v>3</v>
      </c>
      <c r="J96" s="3">
        <v>2</v>
      </c>
      <c r="K96" s="3">
        <v>5</v>
      </c>
      <c r="L96" s="3">
        <v>10</v>
      </c>
      <c r="M96" s="3">
        <v>5</v>
      </c>
      <c r="N96" s="3">
        <v>7</v>
      </c>
      <c r="O96" s="57">
        <f t="shared" si="37"/>
        <v>44</v>
      </c>
    </row>
    <row r="97" spans="1:15" ht="15" customHeight="1" x14ac:dyDescent="0.2">
      <c r="A97" s="128" t="s">
        <v>84</v>
      </c>
      <c r="B97" s="129"/>
      <c r="C97" s="4">
        <v>1</v>
      </c>
      <c r="D97" s="4">
        <v>0</v>
      </c>
      <c r="E97" s="4">
        <v>1</v>
      </c>
      <c r="F97" s="4">
        <v>1</v>
      </c>
      <c r="G97" s="4">
        <v>5</v>
      </c>
      <c r="H97" s="4">
        <v>4</v>
      </c>
      <c r="I97" s="4">
        <v>3</v>
      </c>
      <c r="J97" s="4">
        <v>1</v>
      </c>
      <c r="K97" s="4">
        <v>4</v>
      </c>
      <c r="L97" s="4">
        <v>10</v>
      </c>
      <c r="M97" s="4">
        <v>5</v>
      </c>
      <c r="N97" s="4">
        <v>7</v>
      </c>
      <c r="O97" s="58">
        <f t="shared" si="37"/>
        <v>42</v>
      </c>
    </row>
    <row r="98" spans="1:15" ht="15" customHeight="1" x14ac:dyDescent="0.2">
      <c r="A98" s="124" t="s">
        <v>85</v>
      </c>
      <c r="B98" s="125"/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1</v>
      </c>
      <c r="K98" s="4">
        <v>1</v>
      </c>
      <c r="L98" s="4">
        <v>0</v>
      </c>
      <c r="M98" s="4">
        <v>0</v>
      </c>
      <c r="N98" s="4">
        <v>0</v>
      </c>
      <c r="O98" s="58">
        <f t="shared" si="37"/>
        <v>2</v>
      </c>
    </row>
    <row r="99" spans="1:15" ht="15.75" customHeight="1" x14ac:dyDescent="0.2">
      <c r="A99" s="130" t="s">
        <v>86</v>
      </c>
      <c r="B99" s="131"/>
      <c r="C99" s="3">
        <v>1</v>
      </c>
      <c r="D99" s="3">
        <v>2</v>
      </c>
      <c r="E99" s="3">
        <v>11</v>
      </c>
      <c r="F99" s="3">
        <v>20</v>
      </c>
      <c r="G99" s="3">
        <v>10</v>
      </c>
      <c r="H99" s="3">
        <v>7</v>
      </c>
      <c r="I99" s="3">
        <v>6</v>
      </c>
      <c r="J99" s="3">
        <v>2</v>
      </c>
      <c r="K99" s="3">
        <v>1</v>
      </c>
      <c r="L99" s="3">
        <v>4</v>
      </c>
      <c r="M99" s="3">
        <v>1</v>
      </c>
      <c r="N99" s="3">
        <v>2</v>
      </c>
      <c r="O99" s="61">
        <f>J99</f>
        <v>2</v>
      </c>
    </row>
    <row r="100" spans="1:15" ht="15.75" customHeight="1" x14ac:dyDescent="0.2">
      <c r="A100" s="130" t="s">
        <v>87</v>
      </c>
      <c r="B100" s="131"/>
      <c r="C100" s="3">
        <v>0</v>
      </c>
      <c r="D100" s="3">
        <v>0</v>
      </c>
      <c r="E100" s="3">
        <v>8</v>
      </c>
      <c r="F100" s="3">
        <v>0</v>
      </c>
      <c r="G100" s="3">
        <v>0</v>
      </c>
      <c r="H100" s="3">
        <v>5</v>
      </c>
      <c r="I100" s="3">
        <v>9</v>
      </c>
      <c r="J100" s="3">
        <v>13</v>
      </c>
      <c r="K100" s="3">
        <v>4</v>
      </c>
      <c r="L100" s="3">
        <v>4</v>
      </c>
      <c r="M100" s="3">
        <v>14</v>
      </c>
      <c r="N100" s="3">
        <v>31</v>
      </c>
      <c r="O100" s="57">
        <f t="shared" si="37"/>
        <v>88</v>
      </c>
    </row>
    <row r="101" spans="1:15" ht="15.75" customHeight="1" x14ac:dyDescent="0.2">
      <c r="A101" s="130" t="s">
        <v>88</v>
      </c>
      <c r="B101" s="131"/>
      <c r="C101" s="3">
        <v>0</v>
      </c>
      <c r="D101" s="3">
        <v>0</v>
      </c>
      <c r="E101" s="3">
        <v>0</v>
      </c>
      <c r="F101" s="3">
        <v>0</v>
      </c>
      <c r="G101" s="3">
        <v>3</v>
      </c>
      <c r="H101" s="3">
        <v>2</v>
      </c>
      <c r="I101" s="3">
        <v>4</v>
      </c>
      <c r="J101" s="3">
        <v>4</v>
      </c>
      <c r="K101" s="3">
        <v>1</v>
      </c>
      <c r="L101" s="3">
        <v>3</v>
      </c>
      <c r="M101" s="3">
        <v>1</v>
      </c>
      <c r="N101" s="3">
        <v>1</v>
      </c>
      <c r="O101" s="57">
        <f t="shared" si="37"/>
        <v>19</v>
      </c>
    </row>
    <row r="102" spans="1:15" ht="15.75" customHeight="1" x14ac:dyDescent="0.2">
      <c r="A102" s="130" t="s">
        <v>89</v>
      </c>
      <c r="B102" s="131"/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57">
        <f t="shared" si="37"/>
        <v>0</v>
      </c>
    </row>
    <row r="103" spans="1:15" ht="15.75" customHeight="1" x14ac:dyDescent="0.2">
      <c r="A103" s="130" t="s">
        <v>90</v>
      </c>
      <c r="B103" s="131"/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1</v>
      </c>
      <c r="N103" s="3">
        <v>1</v>
      </c>
      <c r="O103" s="57">
        <f t="shared" si="37"/>
        <v>2</v>
      </c>
    </row>
    <row r="104" spans="1:15" ht="31.5" customHeight="1" x14ac:dyDescent="0.2">
      <c r="A104" s="130" t="s">
        <v>91</v>
      </c>
      <c r="B104" s="131"/>
      <c r="C104" s="3">
        <v>0</v>
      </c>
      <c r="D104" s="3">
        <v>0</v>
      </c>
      <c r="E104" s="3">
        <v>0</v>
      </c>
      <c r="F104" s="3">
        <v>1</v>
      </c>
      <c r="G104" s="3">
        <v>0</v>
      </c>
      <c r="H104" s="3">
        <v>0</v>
      </c>
      <c r="I104" s="3">
        <v>0</v>
      </c>
      <c r="J104" s="3">
        <v>3</v>
      </c>
      <c r="K104" s="3">
        <v>0</v>
      </c>
      <c r="L104" s="3">
        <v>1</v>
      </c>
      <c r="M104" s="3">
        <v>0</v>
      </c>
      <c r="N104" s="3">
        <v>1</v>
      </c>
      <c r="O104" s="57">
        <f t="shared" si="37"/>
        <v>6</v>
      </c>
    </row>
    <row r="105" spans="1:15" ht="15.75" customHeight="1" x14ac:dyDescent="0.2">
      <c r="A105" s="130" t="s">
        <v>92</v>
      </c>
      <c r="B105" s="131"/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2</v>
      </c>
      <c r="M105" s="3">
        <v>0</v>
      </c>
      <c r="N105" s="3">
        <v>0</v>
      </c>
      <c r="O105" s="57">
        <f t="shared" si="37"/>
        <v>2</v>
      </c>
    </row>
    <row r="106" spans="1:15" ht="15.75" customHeight="1" x14ac:dyDescent="0.2">
      <c r="A106" s="126" t="s">
        <v>93</v>
      </c>
      <c r="B106" s="127"/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57">
        <f t="shared" si="37"/>
        <v>0</v>
      </c>
    </row>
    <row r="107" spans="1:15" ht="15" customHeight="1" x14ac:dyDescent="0.2">
      <c r="A107" s="128" t="s">
        <v>25</v>
      </c>
      <c r="B107" s="129"/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58">
        <f t="shared" si="37"/>
        <v>0</v>
      </c>
    </row>
    <row r="108" spans="1:15" ht="15" customHeight="1" x14ac:dyDescent="0.2">
      <c r="A108" s="128" t="s">
        <v>26</v>
      </c>
      <c r="B108" s="129"/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58">
        <f t="shared" si="37"/>
        <v>0</v>
      </c>
    </row>
    <row r="109" spans="1:15" ht="15" customHeight="1" x14ac:dyDescent="0.2">
      <c r="A109" s="124" t="s">
        <v>27</v>
      </c>
      <c r="B109" s="125"/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58">
        <f t="shared" si="37"/>
        <v>0</v>
      </c>
    </row>
    <row r="110" spans="1:15" ht="15.75" customHeight="1" x14ac:dyDescent="0.2">
      <c r="A110" s="130" t="s">
        <v>94</v>
      </c>
      <c r="B110" s="131"/>
      <c r="C110" s="3">
        <v>0</v>
      </c>
      <c r="D110" s="3">
        <v>0</v>
      </c>
      <c r="E110" s="3">
        <v>0</v>
      </c>
      <c r="F110" s="3">
        <v>2</v>
      </c>
      <c r="G110" s="3">
        <v>0</v>
      </c>
      <c r="H110" s="3">
        <v>2</v>
      </c>
      <c r="I110" s="3">
        <v>0</v>
      </c>
      <c r="J110" s="3">
        <v>4</v>
      </c>
      <c r="K110" s="3">
        <v>0</v>
      </c>
      <c r="L110" s="3">
        <v>2</v>
      </c>
      <c r="M110" s="3">
        <v>2</v>
      </c>
      <c r="N110" s="3">
        <v>0</v>
      </c>
      <c r="O110" s="57">
        <f t="shared" si="37"/>
        <v>12</v>
      </c>
    </row>
    <row r="111" spans="1:15" ht="15.75" customHeight="1" x14ac:dyDescent="0.2">
      <c r="A111" s="126" t="s">
        <v>95</v>
      </c>
      <c r="B111" s="127"/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57">
        <f t="shared" si="37"/>
        <v>0</v>
      </c>
    </row>
    <row r="112" spans="1:15" ht="15" customHeight="1" x14ac:dyDescent="0.2">
      <c r="A112" s="128" t="s">
        <v>96</v>
      </c>
      <c r="B112" s="129"/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58">
        <f t="shared" si="37"/>
        <v>0</v>
      </c>
    </row>
    <row r="113" spans="1:15" ht="15" customHeight="1" x14ac:dyDescent="0.2">
      <c r="A113" s="124" t="s">
        <v>97</v>
      </c>
      <c r="B113" s="125"/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58">
        <f t="shared" si="37"/>
        <v>0</v>
      </c>
    </row>
    <row r="114" spans="1:15" ht="15.75" customHeight="1" x14ac:dyDescent="0.2">
      <c r="A114" s="130" t="s">
        <v>98</v>
      </c>
      <c r="B114" s="131"/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1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57">
        <f t="shared" si="37"/>
        <v>1</v>
      </c>
    </row>
    <row r="115" spans="1:15" ht="15.75" customHeight="1" x14ac:dyDescent="0.2">
      <c r="A115" s="130" t="s">
        <v>99</v>
      </c>
      <c r="B115" s="131"/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1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57">
        <f t="shared" si="37"/>
        <v>1</v>
      </c>
    </row>
    <row r="116" spans="1:15" ht="15.75" customHeight="1" x14ac:dyDescent="0.2">
      <c r="A116" s="130" t="s">
        <v>100</v>
      </c>
      <c r="B116" s="131"/>
      <c r="C116" s="3">
        <v>25</v>
      </c>
      <c r="D116" s="3">
        <v>32</v>
      </c>
      <c r="E116" s="3">
        <v>64</v>
      </c>
      <c r="F116" s="3">
        <v>50</v>
      </c>
      <c r="G116" s="3">
        <v>51</v>
      </c>
      <c r="H116" s="3">
        <v>71</v>
      </c>
      <c r="I116" s="3">
        <v>42</v>
      </c>
      <c r="J116" s="3">
        <v>100</v>
      </c>
      <c r="K116" s="3">
        <v>88</v>
      </c>
      <c r="L116" s="3">
        <v>132</v>
      </c>
      <c r="M116" s="3">
        <v>104</v>
      </c>
      <c r="N116" s="3">
        <v>36</v>
      </c>
      <c r="O116" s="57">
        <f t="shared" si="37"/>
        <v>795</v>
      </c>
    </row>
    <row r="117" spans="1:15" ht="31.5" customHeight="1" thickBot="1" x14ac:dyDescent="0.25">
      <c r="A117" s="137" t="s">
        <v>101</v>
      </c>
      <c r="B117" s="138"/>
      <c r="C117" s="62">
        <v>0</v>
      </c>
      <c r="D117" s="62">
        <v>0</v>
      </c>
      <c r="E117" s="62">
        <v>0</v>
      </c>
      <c r="F117" s="62">
        <v>0</v>
      </c>
      <c r="G117" s="62">
        <v>0</v>
      </c>
      <c r="H117" s="62">
        <v>0</v>
      </c>
      <c r="I117" s="62">
        <v>0</v>
      </c>
      <c r="J117" s="62">
        <v>0</v>
      </c>
      <c r="K117" s="62">
        <v>0</v>
      </c>
      <c r="L117" s="62">
        <v>0</v>
      </c>
      <c r="M117" s="62">
        <v>0</v>
      </c>
      <c r="N117" s="62">
        <v>0</v>
      </c>
      <c r="O117" s="60">
        <f t="shared" si="37"/>
        <v>0</v>
      </c>
    </row>
    <row r="120" spans="1:15" x14ac:dyDescent="0.2">
      <c r="A120" s="136" t="s">
        <v>103</v>
      </c>
      <c r="B120" s="136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</row>
  </sheetData>
  <mergeCells count="113">
    <mergeCell ref="A115:B115"/>
    <mergeCell ref="A116:B116"/>
    <mergeCell ref="A117:B117"/>
    <mergeCell ref="A110:B110"/>
    <mergeCell ref="A111:B111"/>
    <mergeCell ref="A112:B112"/>
    <mergeCell ref="A113:B113"/>
    <mergeCell ref="A114:B114"/>
    <mergeCell ref="A120:N12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96:B96"/>
    <mergeCell ref="A97:B97"/>
    <mergeCell ref="A98:B98"/>
    <mergeCell ref="A99:B99"/>
    <mergeCell ref="A100:B100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5:B75"/>
    <mergeCell ref="A76:B76"/>
    <mergeCell ref="A77:B77"/>
    <mergeCell ref="A82:B82"/>
    <mergeCell ref="A83:B83"/>
    <mergeCell ref="A70:B70"/>
    <mergeCell ref="A71:B71"/>
    <mergeCell ref="A72:B72"/>
    <mergeCell ref="A73:B73"/>
    <mergeCell ref="A74:B74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56:B56"/>
    <mergeCell ref="A57:B57"/>
    <mergeCell ref="A58:B58"/>
    <mergeCell ref="A59:B59"/>
    <mergeCell ref="A60:B60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6:B36"/>
    <mergeCell ref="A37:B37"/>
    <mergeCell ref="A38:B38"/>
    <mergeCell ref="A42:B42"/>
    <mergeCell ref="A43:B43"/>
    <mergeCell ref="A32:B32"/>
    <mergeCell ref="A33:B33"/>
    <mergeCell ref="A34:B34"/>
    <mergeCell ref="A35:B35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:O1"/>
    <mergeCell ref="A2:N2"/>
    <mergeCell ref="A41:O41"/>
    <mergeCell ref="A81:N81"/>
    <mergeCell ref="A5:B5"/>
    <mergeCell ref="A6:B6"/>
    <mergeCell ref="A7:B7"/>
    <mergeCell ref="A8:B8"/>
    <mergeCell ref="A9:B9"/>
    <mergeCell ref="A10:B10"/>
    <mergeCell ref="A3:B3"/>
    <mergeCell ref="A4:B4"/>
    <mergeCell ref="A17:B17"/>
    <mergeCell ref="A18:B18"/>
    <mergeCell ref="A19:B19"/>
    <mergeCell ref="A20:B20"/>
    <mergeCell ref="A21:B21"/>
    <mergeCell ref="A11:B11"/>
    <mergeCell ref="A12:B12"/>
    <mergeCell ref="A13:B13"/>
    <mergeCell ref="A14:B14"/>
    <mergeCell ref="A15:B15"/>
    <mergeCell ref="A16:B16"/>
    <mergeCell ref="A31:B31"/>
  </mergeCells>
  <printOptions horizontalCentered="1"/>
  <pageMargins left="0.9055118110236221" right="0.70866141732283472" top="0.94488188976377963" bottom="0.94488188976377963" header="0.31496062992125984" footer="0.31496062992125984"/>
  <pageSetup scale="65" orientation="landscape" r:id="rId1"/>
  <headerFooter>
    <oddHeader>&amp;L&amp;G&amp;C&amp;"Century Gothic,Negrita"&amp;12PODER JUDICIAL DEL ESTADO DE TLAXCALA
CONTRALORÍA&amp;R&amp;G&amp;K00+000____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XFC42"/>
  <sheetViews>
    <sheetView zoomScaleNormal="100" workbookViewId="0">
      <selection activeCell="B41" sqref="B41:O41"/>
    </sheetView>
  </sheetViews>
  <sheetFormatPr baseColWidth="10" defaultColWidth="0" defaultRowHeight="15.75" x14ac:dyDescent="0.2"/>
  <cols>
    <col min="1" max="1" width="0.5703125" style="1" customWidth="1"/>
    <col min="2" max="2" width="20.42578125" style="14" customWidth="1"/>
    <col min="3" max="3" width="32.85546875" style="14" customWidth="1"/>
    <col min="4" max="11" width="9.42578125" style="1" customWidth="1"/>
    <col min="12" max="15" width="9.42578125" style="7" customWidth="1"/>
    <col min="16" max="16" width="10" style="31" bestFit="1" customWidth="1"/>
    <col min="17" max="17" width="11.42578125" style="1" customWidth="1"/>
    <col min="18" max="16383" width="11.42578125" style="1" hidden="1"/>
    <col min="16384" max="16384" width="1.85546875" style="1" hidden="1"/>
  </cols>
  <sheetData>
    <row r="1" spans="1:16" ht="23.25" customHeight="1" x14ac:dyDescent="0.25">
      <c r="A1" s="47"/>
      <c r="B1" s="99" t="s">
        <v>102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ht="20.25" customHeight="1" thickBot="1" x14ac:dyDescent="0.3">
      <c r="A2" s="47"/>
      <c r="B2" s="99" t="s">
        <v>41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ht="30" customHeight="1" x14ac:dyDescent="0.25">
      <c r="A3" s="48"/>
      <c r="B3" s="119" t="s">
        <v>56</v>
      </c>
      <c r="C3" s="120"/>
      <c r="D3" s="73" t="s">
        <v>57</v>
      </c>
      <c r="E3" s="73" t="s">
        <v>58</v>
      </c>
      <c r="F3" s="73" t="s">
        <v>59</v>
      </c>
      <c r="G3" s="73" t="s">
        <v>60</v>
      </c>
      <c r="H3" s="73" t="s">
        <v>61</v>
      </c>
      <c r="I3" s="73" t="s">
        <v>62</v>
      </c>
      <c r="J3" s="73" t="s">
        <v>63</v>
      </c>
      <c r="K3" s="73" t="s">
        <v>64</v>
      </c>
      <c r="L3" s="73" t="s">
        <v>65</v>
      </c>
      <c r="M3" s="73" t="s">
        <v>66</v>
      </c>
      <c r="N3" s="73" t="s">
        <v>67</v>
      </c>
      <c r="O3" s="73" t="s">
        <v>68</v>
      </c>
      <c r="P3" s="74" t="s">
        <v>69</v>
      </c>
    </row>
    <row r="4" spans="1:16" ht="15.75" customHeight="1" x14ac:dyDescent="0.2">
      <c r="A4" s="23"/>
      <c r="B4" s="104" t="s">
        <v>70</v>
      </c>
      <c r="C4" s="105"/>
      <c r="D4" s="24">
        <v>82</v>
      </c>
      <c r="E4" s="24">
        <v>95</v>
      </c>
      <c r="F4" s="24">
        <v>112</v>
      </c>
      <c r="G4" s="24">
        <v>81</v>
      </c>
      <c r="H4" s="24">
        <v>108</v>
      </c>
      <c r="I4" s="24">
        <v>118</v>
      </c>
      <c r="J4" s="24">
        <v>60</v>
      </c>
      <c r="K4" s="24">
        <v>126</v>
      </c>
      <c r="L4" s="24">
        <v>97</v>
      </c>
      <c r="M4" s="24">
        <v>122</v>
      </c>
      <c r="N4" s="24">
        <v>97</v>
      </c>
      <c r="O4" s="24">
        <v>46</v>
      </c>
      <c r="P4" s="83">
        <f>SUM(D4:O4)</f>
        <v>1144</v>
      </c>
    </row>
    <row r="5" spans="1:16" ht="15.75" customHeight="1" x14ac:dyDescent="0.2">
      <c r="A5" s="23"/>
      <c r="B5" s="104" t="s">
        <v>71</v>
      </c>
      <c r="C5" s="105"/>
      <c r="D5" s="24">
        <v>82</v>
      </c>
      <c r="E5" s="17">
        <v>93</v>
      </c>
      <c r="F5" s="17">
        <v>104</v>
      </c>
      <c r="G5" s="17">
        <v>76</v>
      </c>
      <c r="H5" s="17">
        <v>105</v>
      </c>
      <c r="I5" s="17">
        <v>115</v>
      </c>
      <c r="J5" s="17">
        <v>59</v>
      </c>
      <c r="K5" s="17">
        <v>126</v>
      </c>
      <c r="L5" s="17">
        <v>97</v>
      </c>
      <c r="M5" s="17">
        <v>122</v>
      </c>
      <c r="N5" s="17">
        <v>97</v>
      </c>
      <c r="O5" s="17">
        <v>46</v>
      </c>
      <c r="P5" s="83">
        <f t="shared" ref="P5:P38" si="0">SUM(D5:O5)</f>
        <v>1122</v>
      </c>
    </row>
    <row r="6" spans="1:16" ht="15.75" customHeight="1" x14ac:dyDescent="0.2">
      <c r="A6" s="23"/>
      <c r="B6" s="104" t="s">
        <v>76</v>
      </c>
      <c r="C6" s="105"/>
      <c r="D6" s="24">
        <v>2</v>
      </c>
      <c r="E6" s="17">
        <v>2</v>
      </c>
      <c r="F6" s="17">
        <v>1</v>
      </c>
      <c r="G6" s="17">
        <v>4</v>
      </c>
      <c r="H6" s="17">
        <v>12</v>
      </c>
      <c r="I6" s="17">
        <v>15</v>
      </c>
      <c r="J6" s="17">
        <v>10</v>
      </c>
      <c r="K6" s="17">
        <v>16</v>
      </c>
      <c r="L6" s="17">
        <v>11</v>
      </c>
      <c r="M6" s="17">
        <v>9</v>
      </c>
      <c r="N6" s="17">
        <v>11</v>
      </c>
      <c r="O6" s="17">
        <v>13</v>
      </c>
      <c r="P6" s="83">
        <f t="shared" si="0"/>
        <v>106</v>
      </c>
    </row>
    <row r="7" spans="1:16" ht="15.75" customHeight="1" x14ac:dyDescent="0.2">
      <c r="A7" s="23"/>
      <c r="B7" s="104" t="s">
        <v>72</v>
      </c>
      <c r="C7" s="105"/>
      <c r="D7" s="24">
        <v>2</v>
      </c>
      <c r="E7" s="17">
        <v>4</v>
      </c>
      <c r="F7" s="17">
        <v>7</v>
      </c>
      <c r="G7" s="17">
        <v>5</v>
      </c>
      <c r="H7" s="17">
        <v>63</v>
      </c>
      <c r="I7" s="17">
        <v>3</v>
      </c>
      <c r="J7" s="17">
        <v>6</v>
      </c>
      <c r="K7" s="17">
        <v>3</v>
      </c>
      <c r="L7" s="17">
        <v>1</v>
      </c>
      <c r="M7" s="17">
        <v>1</v>
      </c>
      <c r="N7" s="17">
        <v>2</v>
      </c>
      <c r="O7" s="17">
        <v>1</v>
      </c>
      <c r="P7" s="83">
        <f t="shared" si="0"/>
        <v>98</v>
      </c>
    </row>
    <row r="8" spans="1:16" ht="15.75" customHeight="1" x14ac:dyDescent="0.2">
      <c r="A8" s="23"/>
      <c r="B8" s="104" t="s">
        <v>77</v>
      </c>
      <c r="C8" s="105"/>
      <c r="D8" s="24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1</v>
      </c>
      <c r="N8" s="17">
        <v>0</v>
      </c>
      <c r="O8" s="17">
        <v>0</v>
      </c>
      <c r="P8" s="83">
        <f t="shared" si="0"/>
        <v>1</v>
      </c>
    </row>
    <row r="9" spans="1:16" ht="15.75" customHeight="1" x14ac:dyDescent="0.2">
      <c r="A9" s="23"/>
      <c r="B9" s="104" t="s">
        <v>73</v>
      </c>
      <c r="C9" s="105"/>
      <c r="D9" s="24">
        <v>0</v>
      </c>
      <c r="E9" s="17">
        <v>0</v>
      </c>
      <c r="F9" s="17">
        <v>0</v>
      </c>
      <c r="G9" s="17">
        <v>1</v>
      </c>
      <c r="H9" s="17">
        <v>0</v>
      </c>
      <c r="I9" s="17">
        <v>1</v>
      </c>
      <c r="J9" s="17">
        <v>0</v>
      </c>
      <c r="K9" s="17">
        <v>0</v>
      </c>
      <c r="L9" s="17">
        <v>0</v>
      </c>
      <c r="M9" s="17">
        <v>1</v>
      </c>
      <c r="N9" s="17">
        <v>0</v>
      </c>
      <c r="O9" s="17">
        <v>0</v>
      </c>
      <c r="P9" s="83">
        <f t="shared" si="0"/>
        <v>3</v>
      </c>
    </row>
    <row r="10" spans="1:16" ht="15.75" customHeight="1" x14ac:dyDescent="0.2">
      <c r="A10" s="23"/>
      <c r="B10" s="104" t="s">
        <v>74</v>
      </c>
      <c r="C10" s="105"/>
      <c r="D10" s="24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83">
        <f t="shared" si="0"/>
        <v>0</v>
      </c>
    </row>
    <row r="11" spans="1:16" ht="15.75" customHeight="1" x14ac:dyDescent="0.2">
      <c r="A11" s="23"/>
      <c r="B11" s="104" t="s">
        <v>75</v>
      </c>
      <c r="C11" s="105"/>
      <c r="D11" s="24">
        <v>11</v>
      </c>
      <c r="E11" s="17">
        <v>8</v>
      </c>
      <c r="F11" s="17">
        <v>11</v>
      </c>
      <c r="G11" s="17">
        <v>9</v>
      </c>
      <c r="H11" s="17">
        <v>6</v>
      </c>
      <c r="I11" s="17">
        <v>11</v>
      </c>
      <c r="J11" s="17">
        <v>5</v>
      </c>
      <c r="K11" s="17">
        <v>10</v>
      </c>
      <c r="L11" s="17">
        <v>9</v>
      </c>
      <c r="M11" s="17">
        <v>8</v>
      </c>
      <c r="N11" s="17">
        <v>11</v>
      </c>
      <c r="O11" s="17">
        <v>3</v>
      </c>
      <c r="P11" s="83">
        <f t="shared" si="0"/>
        <v>102</v>
      </c>
    </row>
    <row r="12" spans="1:16" ht="15.75" customHeight="1" x14ac:dyDescent="0.2">
      <c r="A12" s="23"/>
      <c r="B12" s="104" t="s">
        <v>78</v>
      </c>
      <c r="C12" s="105"/>
      <c r="D12" s="24">
        <v>7</v>
      </c>
      <c r="E12" s="17">
        <v>13</v>
      </c>
      <c r="F12" s="17">
        <v>14</v>
      </c>
      <c r="G12" s="17">
        <v>9</v>
      </c>
      <c r="H12" s="17">
        <v>24</v>
      </c>
      <c r="I12" s="17">
        <v>11</v>
      </c>
      <c r="J12" s="17">
        <v>3</v>
      </c>
      <c r="K12" s="17">
        <v>0</v>
      </c>
      <c r="L12" s="17">
        <v>7</v>
      </c>
      <c r="M12" s="17">
        <v>10</v>
      </c>
      <c r="N12" s="17">
        <v>6</v>
      </c>
      <c r="O12" s="17">
        <v>0</v>
      </c>
      <c r="P12" s="83">
        <f t="shared" si="0"/>
        <v>104</v>
      </c>
    </row>
    <row r="13" spans="1:16" ht="15.75" customHeight="1" x14ac:dyDescent="0.2">
      <c r="A13" s="23"/>
      <c r="B13" s="104" t="s">
        <v>79</v>
      </c>
      <c r="C13" s="105"/>
      <c r="D13" s="24">
        <v>1</v>
      </c>
      <c r="E13" s="17">
        <v>2</v>
      </c>
      <c r="F13" s="17">
        <v>3</v>
      </c>
      <c r="G13" s="17">
        <v>1</v>
      </c>
      <c r="H13" s="17">
        <v>3</v>
      </c>
      <c r="I13" s="17">
        <v>5</v>
      </c>
      <c r="J13" s="17">
        <v>1</v>
      </c>
      <c r="K13" s="17">
        <v>2</v>
      </c>
      <c r="L13" s="17">
        <v>4</v>
      </c>
      <c r="M13" s="17">
        <v>2</v>
      </c>
      <c r="N13" s="17">
        <v>5</v>
      </c>
      <c r="O13" s="17">
        <v>1</v>
      </c>
      <c r="P13" s="83">
        <f t="shared" si="0"/>
        <v>30</v>
      </c>
    </row>
    <row r="14" spans="1:16" ht="15.75" customHeight="1" x14ac:dyDescent="0.2">
      <c r="A14" s="23"/>
      <c r="B14" s="104" t="s">
        <v>80</v>
      </c>
      <c r="C14" s="105"/>
      <c r="D14" s="24">
        <v>2</v>
      </c>
      <c r="E14" s="17">
        <v>1</v>
      </c>
      <c r="F14" s="17">
        <v>2</v>
      </c>
      <c r="G14" s="17">
        <v>1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10</v>
      </c>
      <c r="N14" s="17">
        <v>0</v>
      </c>
      <c r="O14" s="17">
        <v>0</v>
      </c>
      <c r="P14" s="83">
        <f t="shared" si="0"/>
        <v>16</v>
      </c>
    </row>
    <row r="15" spans="1:16" ht="15.75" customHeight="1" x14ac:dyDescent="0.2">
      <c r="A15" s="23"/>
      <c r="B15" s="104" t="s">
        <v>81</v>
      </c>
      <c r="C15" s="105"/>
      <c r="D15" s="24">
        <v>1028</v>
      </c>
      <c r="E15" s="17">
        <v>1000</v>
      </c>
      <c r="F15" s="17">
        <v>1119</v>
      </c>
      <c r="G15" s="17">
        <v>821</v>
      </c>
      <c r="H15" s="17">
        <v>1062</v>
      </c>
      <c r="I15" s="17">
        <v>1091</v>
      </c>
      <c r="J15" s="17">
        <v>499</v>
      </c>
      <c r="K15" s="17">
        <v>1239</v>
      </c>
      <c r="L15" s="17">
        <v>966</v>
      </c>
      <c r="M15" s="17">
        <v>1143</v>
      </c>
      <c r="N15" s="17">
        <v>1019</v>
      </c>
      <c r="O15" s="17">
        <v>519</v>
      </c>
      <c r="P15" s="83">
        <f t="shared" si="0"/>
        <v>11506</v>
      </c>
    </row>
    <row r="16" spans="1:16" ht="15.75" customHeight="1" x14ac:dyDescent="0.2">
      <c r="A16" s="23"/>
      <c r="B16" s="104" t="s">
        <v>82</v>
      </c>
      <c r="C16" s="105"/>
      <c r="D16" s="24">
        <v>40</v>
      </c>
      <c r="E16" s="17">
        <v>41</v>
      </c>
      <c r="F16" s="17">
        <v>45</v>
      </c>
      <c r="G16" s="17">
        <v>25</v>
      </c>
      <c r="H16" s="17">
        <v>36</v>
      </c>
      <c r="I16" s="17">
        <v>41</v>
      </c>
      <c r="J16" s="17">
        <v>16</v>
      </c>
      <c r="K16" s="17">
        <v>31</v>
      </c>
      <c r="L16" s="17">
        <v>32</v>
      </c>
      <c r="M16" s="17">
        <v>23</v>
      </c>
      <c r="N16" s="17">
        <v>32</v>
      </c>
      <c r="O16" s="17">
        <v>22</v>
      </c>
      <c r="P16" s="83">
        <f t="shared" si="0"/>
        <v>384</v>
      </c>
    </row>
    <row r="17" spans="1:16" ht="15.75" customHeight="1" x14ac:dyDescent="0.2">
      <c r="A17" s="23"/>
      <c r="B17" s="104" t="s">
        <v>83</v>
      </c>
      <c r="C17" s="105"/>
      <c r="D17" s="24">
        <v>39</v>
      </c>
      <c r="E17" s="17">
        <v>29</v>
      </c>
      <c r="F17" s="17">
        <v>31</v>
      </c>
      <c r="G17" s="17">
        <v>40</v>
      </c>
      <c r="H17" s="17">
        <v>25</v>
      </c>
      <c r="I17" s="17">
        <v>23</v>
      </c>
      <c r="J17" s="17">
        <v>20</v>
      </c>
      <c r="K17" s="17">
        <v>37</v>
      </c>
      <c r="L17" s="17">
        <v>30</v>
      </c>
      <c r="M17" s="17">
        <v>33</v>
      </c>
      <c r="N17" s="17">
        <v>31</v>
      </c>
      <c r="O17" s="17">
        <v>20</v>
      </c>
      <c r="P17" s="83">
        <f t="shared" si="0"/>
        <v>358</v>
      </c>
    </row>
    <row r="18" spans="1:16" x14ac:dyDescent="0.2">
      <c r="A18" s="23"/>
      <c r="B18" s="108" t="s">
        <v>84</v>
      </c>
      <c r="C18" s="109"/>
      <c r="D18" s="25">
        <v>38</v>
      </c>
      <c r="E18" s="30">
        <v>29</v>
      </c>
      <c r="F18" s="30">
        <v>29</v>
      </c>
      <c r="G18" s="30">
        <v>39</v>
      </c>
      <c r="H18" s="30">
        <v>24</v>
      </c>
      <c r="I18" s="30">
        <v>22</v>
      </c>
      <c r="J18" s="30">
        <v>19</v>
      </c>
      <c r="K18" s="30">
        <v>37</v>
      </c>
      <c r="L18" s="30">
        <v>30</v>
      </c>
      <c r="M18" s="30">
        <v>33</v>
      </c>
      <c r="N18" s="30">
        <v>31</v>
      </c>
      <c r="O18" s="30">
        <v>20</v>
      </c>
      <c r="P18" s="83">
        <f t="shared" si="0"/>
        <v>351</v>
      </c>
    </row>
    <row r="19" spans="1:16" x14ac:dyDescent="0.2">
      <c r="A19" s="23"/>
      <c r="B19" s="108" t="s">
        <v>85</v>
      </c>
      <c r="C19" s="109"/>
      <c r="D19" s="25">
        <v>1</v>
      </c>
      <c r="E19" s="30">
        <v>0</v>
      </c>
      <c r="F19" s="30">
        <v>2</v>
      </c>
      <c r="G19" s="30">
        <v>1</v>
      </c>
      <c r="H19" s="30">
        <v>1</v>
      </c>
      <c r="I19" s="30">
        <v>1</v>
      </c>
      <c r="J19" s="30">
        <v>1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83">
        <f t="shared" si="0"/>
        <v>7</v>
      </c>
    </row>
    <row r="20" spans="1:16" ht="15.75" customHeight="1" x14ac:dyDescent="0.2">
      <c r="A20" s="23"/>
      <c r="B20" s="104" t="s">
        <v>86</v>
      </c>
      <c r="C20" s="105"/>
      <c r="D20" s="24">
        <v>2</v>
      </c>
      <c r="E20" s="17">
        <v>14</v>
      </c>
      <c r="F20" s="17">
        <v>24</v>
      </c>
      <c r="G20" s="17">
        <v>48</v>
      </c>
      <c r="H20" s="17">
        <v>40</v>
      </c>
      <c r="I20" s="17">
        <v>19</v>
      </c>
      <c r="J20" s="17">
        <v>16</v>
      </c>
      <c r="K20" s="17">
        <v>27</v>
      </c>
      <c r="L20" s="17">
        <v>23</v>
      </c>
      <c r="M20" s="17">
        <v>70</v>
      </c>
      <c r="N20" s="17">
        <v>49</v>
      </c>
      <c r="O20" s="17">
        <v>25</v>
      </c>
      <c r="P20" s="83">
        <f>K20</f>
        <v>27</v>
      </c>
    </row>
    <row r="21" spans="1:16" ht="15.75" customHeight="1" x14ac:dyDescent="0.2">
      <c r="A21" s="23"/>
      <c r="B21" s="104" t="s">
        <v>87</v>
      </c>
      <c r="C21" s="105"/>
      <c r="D21" s="24">
        <v>0</v>
      </c>
      <c r="E21" s="17">
        <v>1</v>
      </c>
      <c r="F21" s="17">
        <v>6</v>
      </c>
      <c r="G21" s="17">
        <v>6</v>
      </c>
      <c r="H21" s="17">
        <v>3</v>
      </c>
      <c r="I21" s="17">
        <v>3</v>
      </c>
      <c r="J21" s="17">
        <v>0</v>
      </c>
      <c r="K21" s="17">
        <v>0</v>
      </c>
      <c r="L21" s="17">
        <v>0</v>
      </c>
      <c r="M21" s="17">
        <v>1</v>
      </c>
      <c r="N21" s="17">
        <v>2</v>
      </c>
      <c r="O21" s="17">
        <v>1</v>
      </c>
      <c r="P21" s="83">
        <f t="shared" si="0"/>
        <v>23</v>
      </c>
    </row>
    <row r="22" spans="1:16" ht="15.75" customHeight="1" x14ac:dyDescent="0.2">
      <c r="A22" s="23"/>
      <c r="B22" s="104" t="s">
        <v>88</v>
      </c>
      <c r="C22" s="105"/>
      <c r="D22" s="24">
        <v>0</v>
      </c>
      <c r="E22" s="17">
        <v>1</v>
      </c>
      <c r="F22" s="17">
        <v>3</v>
      </c>
      <c r="G22" s="17">
        <v>2</v>
      </c>
      <c r="H22" s="17">
        <v>0</v>
      </c>
      <c r="I22" s="17">
        <v>0</v>
      </c>
      <c r="J22" s="17">
        <v>1</v>
      </c>
      <c r="K22" s="17">
        <v>3</v>
      </c>
      <c r="L22" s="17">
        <v>2</v>
      </c>
      <c r="M22" s="17">
        <v>1</v>
      </c>
      <c r="N22" s="17">
        <v>1</v>
      </c>
      <c r="O22" s="17">
        <v>1</v>
      </c>
      <c r="P22" s="83">
        <f t="shared" si="0"/>
        <v>15</v>
      </c>
    </row>
    <row r="23" spans="1:16" ht="15.75" customHeight="1" x14ac:dyDescent="0.2">
      <c r="A23" s="23"/>
      <c r="B23" s="104" t="s">
        <v>89</v>
      </c>
      <c r="C23" s="105"/>
      <c r="D23" s="24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1</v>
      </c>
      <c r="N23" s="17">
        <v>0</v>
      </c>
      <c r="O23" s="17">
        <v>0</v>
      </c>
      <c r="P23" s="83">
        <f t="shared" si="0"/>
        <v>1</v>
      </c>
    </row>
    <row r="24" spans="1:16" ht="15.75" customHeight="1" x14ac:dyDescent="0.2">
      <c r="A24" s="23"/>
      <c r="B24" s="104" t="s">
        <v>90</v>
      </c>
      <c r="C24" s="105"/>
      <c r="D24" s="24">
        <v>0</v>
      </c>
      <c r="E24" s="17">
        <v>0</v>
      </c>
      <c r="F24" s="17">
        <v>1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83">
        <f t="shared" si="0"/>
        <v>1</v>
      </c>
    </row>
    <row r="25" spans="1:16" ht="31.5" customHeight="1" x14ac:dyDescent="0.2">
      <c r="A25" s="23"/>
      <c r="B25" s="104" t="s">
        <v>91</v>
      </c>
      <c r="C25" s="105"/>
      <c r="D25" s="24">
        <v>5</v>
      </c>
      <c r="E25" s="17">
        <v>2</v>
      </c>
      <c r="F25" s="17">
        <v>1</v>
      </c>
      <c r="G25" s="17">
        <v>3</v>
      </c>
      <c r="H25" s="17">
        <v>1</v>
      </c>
      <c r="I25" s="17">
        <v>1</v>
      </c>
      <c r="J25" s="17">
        <v>2</v>
      </c>
      <c r="K25" s="17">
        <v>1</v>
      </c>
      <c r="L25" s="17">
        <v>3</v>
      </c>
      <c r="M25" s="17">
        <v>2</v>
      </c>
      <c r="N25" s="17">
        <v>4</v>
      </c>
      <c r="O25" s="17">
        <v>0</v>
      </c>
      <c r="P25" s="83">
        <f t="shared" si="0"/>
        <v>25</v>
      </c>
    </row>
    <row r="26" spans="1:16" ht="15.75" customHeight="1" x14ac:dyDescent="0.2">
      <c r="A26" s="23"/>
      <c r="B26" s="104" t="s">
        <v>92</v>
      </c>
      <c r="C26" s="105"/>
      <c r="D26" s="24">
        <v>0</v>
      </c>
      <c r="E26" s="17">
        <v>1</v>
      </c>
      <c r="F26" s="17">
        <v>1</v>
      </c>
      <c r="G26" s="17">
        <v>1</v>
      </c>
      <c r="H26" s="17">
        <v>4</v>
      </c>
      <c r="I26" s="17">
        <v>3</v>
      </c>
      <c r="J26" s="17">
        <v>0</v>
      </c>
      <c r="K26" s="17">
        <v>2</v>
      </c>
      <c r="L26" s="17">
        <v>1</v>
      </c>
      <c r="M26" s="17">
        <v>1</v>
      </c>
      <c r="N26" s="17">
        <v>4</v>
      </c>
      <c r="O26" s="17">
        <v>0</v>
      </c>
      <c r="P26" s="83">
        <f t="shared" si="0"/>
        <v>18</v>
      </c>
    </row>
    <row r="27" spans="1:16" ht="15.75" customHeight="1" x14ac:dyDescent="0.2">
      <c r="A27" s="23"/>
      <c r="B27" s="104" t="s">
        <v>93</v>
      </c>
      <c r="C27" s="105"/>
      <c r="D27" s="24">
        <v>0</v>
      </c>
      <c r="E27" s="17">
        <v>3</v>
      </c>
      <c r="F27" s="17">
        <v>6</v>
      </c>
      <c r="G27" s="17">
        <v>1</v>
      </c>
      <c r="H27" s="17">
        <v>2</v>
      </c>
      <c r="I27" s="17">
        <v>2</v>
      </c>
      <c r="J27" s="17">
        <v>0</v>
      </c>
      <c r="K27" s="17">
        <v>2</v>
      </c>
      <c r="L27" s="17">
        <v>3</v>
      </c>
      <c r="M27" s="17">
        <v>4</v>
      </c>
      <c r="N27" s="17">
        <v>1</v>
      </c>
      <c r="O27" s="17">
        <v>0</v>
      </c>
      <c r="P27" s="83">
        <f t="shared" si="0"/>
        <v>24</v>
      </c>
    </row>
    <row r="28" spans="1:16" x14ac:dyDescent="0.2">
      <c r="A28" s="23"/>
      <c r="B28" s="108" t="s">
        <v>25</v>
      </c>
      <c r="C28" s="109"/>
      <c r="D28" s="25">
        <v>0</v>
      </c>
      <c r="E28" s="30">
        <v>0</v>
      </c>
      <c r="F28" s="30">
        <v>2</v>
      </c>
      <c r="G28" s="30">
        <v>1</v>
      </c>
      <c r="H28" s="30">
        <v>2</v>
      </c>
      <c r="I28" s="30">
        <v>2</v>
      </c>
      <c r="J28" s="30">
        <v>0</v>
      </c>
      <c r="K28" s="30">
        <v>0</v>
      </c>
      <c r="L28" s="30">
        <v>1</v>
      </c>
      <c r="M28" s="30">
        <v>3</v>
      </c>
      <c r="N28" s="30">
        <v>1</v>
      </c>
      <c r="O28" s="30">
        <v>0</v>
      </c>
      <c r="P28" s="83">
        <f t="shared" si="0"/>
        <v>12</v>
      </c>
    </row>
    <row r="29" spans="1:16" x14ac:dyDescent="0.2">
      <c r="A29" s="23"/>
      <c r="B29" s="108" t="s">
        <v>26</v>
      </c>
      <c r="C29" s="109"/>
      <c r="D29" s="25">
        <v>0</v>
      </c>
      <c r="E29" s="30">
        <v>1</v>
      </c>
      <c r="F29" s="30">
        <v>3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1</v>
      </c>
      <c r="M29" s="30">
        <v>0</v>
      </c>
      <c r="N29" s="30">
        <v>0</v>
      </c>
      <c r="O29" s="30">
        <v>0</v>
      </c>
      <c r="P29" s="83">
        <f t="shared" si="0"/>
        <v>5</v>
      </c>
    </row>
    <row r="30" spans="1:16" x14ac:dyDescent="0.2">
      <c r="A30" s="23"/>
      <c r="B30" s="108" t="s">
        <v>27</v>
      </c>
      <c r="C30" s="109"/>
      <c r="D30" s="25">
        <v>0</v>
      </c>
      <c r="E30" s="30">
        <v>2</v>
      </c>
      <c r="F30" s="30">
        <v>1</v>
      </c>
      <c r="G30" s="30">
        <v>0</v>
      </c>
      <c r="H30" s="30">
        <v>0</v>
      </c>
      <c r="I30" s="30">
        <v>0</v>
      </c>
      <c r="J30" s="30">
        <v>0</v>
      </c>
      <c r="K30" s="30">
        <v>2</v>
      </c>
      <c r="L30" s="30">
        <v>1</v>
      </c>
      <c r="M30" s="30">
        <v>1</v>
      </c>
      <c r="N30" s="30">
        <v>0</v>
      </c>
      <c r="O30" s="30">
        <v>0</v>
      </c>
      <c r="P30" s="83">
        <f t="shared" si="0"/>
        <v>7</v>
      </c>
    </row>
    <row r="31" spans="1:16" ht="15.75" customHeight="1" x14ac:dyDescent="0.2">
      <c r="A31" s="23"/>
      <c r="B31" s="104" t="s">
        <v>94</v>
      </c>
      <c r="C31" s="105"/>
      <c r="D31" s="24">
        <v>1</v>
      </c>
      <c r="E31" s="17">
        <v>3</v>
      </c>
      <c r="F31" s="17">
        <v>1</v>
      </c>
      <c r="G31" s="17">
        <v>3</v>
      </c>
      <c r="H31" s="17">
        <v>2</v>
      </c>
      <c r="I31" s="17">
        <v>6</v>
      </c>
      <c r="J31" s="17">
        <v>0</v>
      </c>
      <c r="K31" s="17">
        <v>5</v>
      </c>
      <c r="L31" s="17">
        <v>7</v>
      </c>
      <c r="M31" s="17">
        <v>6</v>
      </c>
      <c r="N31" s="17">
        <v>2</v>
      </c>
      <c r="O31" s="17">
        <v>2</v>
      </c>
      <c r="P31" s="83">
        <f t="shared" si="0"/>
        <v>38</v>
      </c>
    </row>
    <row r="32" spans="1:16" ht="15.75" customHeight="1" x14ac:dyDescent="0.2">
      <c r="A32" s="23"/>
      <c r="B32" s="104" t="s">
        <v>95</v>
      </c>
      <c r="C32" s="105"/>
      <c r="D32" s="24">
        <v>2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83">
        <f t="shared" si="0"/>
        <v>2</v>
      </c>
    </row>
    <row r="33" spans="1:16" x14ac:dyDescent="0.2">
      <c r="A33" s="23"/>
      <c r="B33" s="108" t="s">
        <v>96</v>
      </c>
      <c r="C33" s="109"/>
      <c r="D33" s="25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83">
        <f t="shared" si="0"/>
        <v>0</v>
      </c>
    </row>
    <row r="34" spans="1:16" x14ac:dyDescent="0.2">
      <c r="A34" s="23"/>
      <c r="B34" s="108" t="s">
        <v>97</v>
      </c>
      <c r="C34" s="109"/>
      <c r="D34" s="25">
        <v>2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83">
        <f t="shared" si="0"/>
        <v>2</v>
      </c>
    </row>
    <row r="35" spans="1:16" ht="15.75" customHeight="1" x14ac:dyDescent="0.2">
      <c r="A35" s="23"/>
      <c r="B35" s="104" t="s">
        <v>98</v>
      </c>
      <c r="C35" s="105"/>
      <c r="D35" s="24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1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83">
        <f t="shared" si="0"/>
        <v>1</v>
      </c>
    </row>
    <row r="36" spans="1:16" ht="15.75" customHeight="1" x14ac:dyDescent="0.2">
      <c r="A36" s="23"/>
      <c r="B36" s="104" t="s">
        <v>99</v>
      </c>
      <c r="C36" s="105"/>
      <c r="D36" s="24">
        <v>2</v>
      </c>
      <c r="E36" s="17">
        <v>2</v>
      </c>
      <c r="F36" s="17">
        <v>1</v>
      </c>
      <c r="G36" s="17">
        <v>0</v>
      </c>
      <c r="H36" s="17">
        <v>1</v>
      </c>
      <c r="I36" s="17">
        <v>2</v>
      </c>
      <c r="J36" s="17">
        <v>1</v>
      </c>
      <c r="K36" s="17">
        <v>0</v>
      </c>
      <c r="L36" s="17">
        <v>0</v>
      </c>
      <c r="M36" s="17">
        <v>1</v>
      </c>
      <c r="N36" s="17">
        <v>3</v>
      </c>
      <c r="O36" s="17">
        <v>0</v>
      </c>
      <c r="P36" s="83">
        <f t="shared" si="0"/>
        <v>13</v>
      </c>
    </row>
    <row r="37" spans="1:16" ht="15.75" customHeight="1" x14ac:dyDescent="0.2">
      <c r="A37" s="23"/>
      <c r="B37" s="104" t="s">
        <v>100</v>
      </c>
      <c r="C37" s="105"/>
      <c r="D37" s="24">
        <v>194</v>
      </c>
      <c r="E37" s="17">
        <v>258</v>
      </c>
      <c r="F37" s="17">
        <v>265</v>
      </c>
      <c r="G37" s="17">
        <v>233</v>
      </c>
      <c r="H37" s="17">
        <v>289</v>
      </c>
      <c r="I37" s="17">
        <v>326</v>
      </c>
      <c r="J37" s="17">
        <v>187</v>
      </c>
      <c r="K37" s="17">
        <v>352</v>
      </c>
      <c r="L37" s="17">
        <v>288</v>
      </c>
      <c r="M37" s="17">
        <v>349</v>
      </c>
      <c r="N37" s="17">
        <v>287</v>
      </c>
      <c r="O37" s="17">
        <v>115</v>
      </c>
      <c r="P37" s="83">
        <f t="shared" si="0"/>
        <v>3143</v>
      </c>
    </row>
    <row r="38" spans="1:16" ht="31.5" customHeight="1" thickBot="1" x14ac:dyDescent="0.25">
      <c r="A38" s="23"/>
      <c r="B38" s="110" t="s">
        <v>101</v>
      </c>
      <c r="C38" s="111"/>
      <c r="D38" s="84">
        <v>0</v>
      </c>
      <c r="E38" s="85">
        <v>0</v>
      </c>
      <c r="F38" s="85">
        <v>0</v>
      </c>
      <c r="G38" s="85">
        <v>0</v>
      </c>
      <c r="H38" s="85">
        <v>0</v>
      </c>
      <c r="I38" s="85">
        <v>0</v>
      </c>
      <c r="J38" s="85">
        <v>0</v>
      </c>
      <c r="K38" s="85">
        <v>0</v>
      </c>
      <c r="L38" s="85">
        <v>0</v>
      </c>
      <c r="M38" s="85">
        <v>0</v>
      </c>
      <c r="N38" s="85">
        <v>0</v>
      </c>
      <c r="O38" s="85">
        <v>0</v>
      </c>
      <c r="P38" s="86">
        <f t="shared" si="0"/>
        <v>0</v>
      </c>
    </row>
    <row r="39" spans="1:16" x14ac:dyDescent="0.2">
      <c r="A39" s="23"/>
      <c r="B39" s="9"/>
      <c r="C39" s="9"/>
      <c r="D39" s="28"/>
    </row>
    <row r="41" spans="1:16" x14ac:dyDescent="0.2">
      <c r="B41" s="136" t="s">
        <v>103</v>
      </c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</row>
    <row r="42" spans="1:16" x14ac:dyDescent="0.2">
      <c r="B42" s="29"/>
    </row>
  </sheetData>
  <mergeCells count="39">
    <mergeCell ref="B41:O41"/>
    <mergeCell ref="B36:C36"/>
    <mergeCell ref="B37:C37"/>
    <mergeCell ref="B38:C38"/>
    <mergeCell ref="B31:C31"/>
    <mergeCell ref="B32:C32"/>
    <mergeCell ref="B33:C33"/>
    <mergeCell ref="B34:C34"/>
    <mergeCell ref="B35:C35"/>
    <mergeCell ref="B27:C27"/>
    <mergeCell ref="B28:C28"/>
    <mergeCell ref="B29:C29"/>
    <mergeCell ref="B30:C30"/>
    <mergeCell ref="B22:C22"/>
    <mergeCell ref="B23:C23"/>
    <mergeCell ref="B24:C24"/>
    <mergeCell ref="B25:C25"/>
    <mergeCell ref="B26:C26"/>
    <mergeCell ref="B21:C21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1:P1"/>
    <mergeCell ref="B2:P2"/>
    <mergeCell ref="B10:C10"/>
    <mergeCell ref="B3:C3"/>
    <mergeCell ref="B4:C4"/>
    <mergeCell ref="B5:C5"/>
    <mergeCell ref="B6:C6"/>
    <mergeCell ref="B7:C7"/>
    <mergeCell ref="B8:C8"/>
    <mergeCell ref="B9:C9"/>
  </mergeCells>
  <printOptions horizontalCentered="1"/>
  <pageMargins left="0.9055118110236221" right="0.70866141732283472" top="0.94488188976377963" bottom="0.94488188976377963" header="0.31496062992125984" footer="0.31496062992125984"/>
  <pageSetup scale="65" orientation="landscape" r:id="rId1"/>
  <headerFooter>
    <oddHeader>&amp;L&amp;G&amp;C&amp;"Century Gothic,Negrita"&amp;12PODER JUDICIAL DEL ESTADO DE TLAXCALA
CONTRALORÍA&amp;R&amp;G&amp;K00+000____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00000"/>
  </sheetPr>
  <dimension ref="A1:XFC42"/>
  <sheetViews>
    <sheetView zoomScaleNormal="100" workbookViewId="0">
      <selection activeCell="C47" sqref="C47"/>
    </sheetView>
  </sheetViews>
  <sheetFormatPr baseColWidth="10" defaultColWidth="0" defaultRowHeight="15.75" x14ac:dyDescent="0.2"/>
  <cols>
    <col min="1" max="1" width="0.5703125" style="1" customWidth="1"/>
    <col min="2" max="2" width="20.42578125" style="14" customWidth="1"/>
    <col min="3" max="3" width="32.85546875" style="14" customWidth="1"/>
    <col min="4" max="11" width="9.42578125" style="1" customWidth="1"/>
    <col min="12" max="15" width="9.42578125" style="7" customWidth="1"/>
    <col min="16" max="16" width="10" style="31" bestFit="1" customWidth="1"/>
    <col min="17" max="17" width="11.42578125" style="1" customWidth="1"/>
    <col min="18" max="16383" width="11.42578125" style="1" hidden="1"/>
    <col min="16384" max="16384" width="1.85546875" style="1" hidden="1"/>
  </cols>
  <sheetData>
    <row r="1" spans="1:16" ht="23.25" customHeight="1" x14ac:dyDescent="0.2">
      <c r="B1" s="139" t="s">
        <v>102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1:16" ht="20.25" customHeight="1" thickBot="1" x14ac:dyDescent="0.25">
      <c r="B2" s="140" t="s">
        <v>43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22"/>
    </row>
    <row r="3" spans="1:16" ht="30" customHeight="1" x14ac:dyDescent="0.2">
      <c r="A3" s="23"/>
      <c r="B3" s="119" t="s">
        <v>56</v>
      </c>
      <c r="C3" s="120"/>
      <c r="D3" s="73" t="s">
        <v>57</v>
      </c>
      <c r="E3" s="73" t="s">
        <v>58</v>
      </c>
      <c r="F3" s="73" t="s">
        <v>59</v>
      </c>
      <c r="G3" s="73" t="s">
        <v>60</v>
      </c>
      <c r="H3" s="73" t="s">
        <v>61</v>
      </c>
      <c r="I3" s="73" t="s">
        <v>62</v>
      </c>
      <c r="J3" s="73" t="s">
        <v>63</v>
      </c>
      <c r="K3" s="73" t="s">
        <v>64</v>
      </c>
      <c r="L3" s="73" t="s">
        <v>65</v>
      </c>
      <c r="M3" s="73" t="s">
        <v>66</v>
      </c>
      <c r="N3" s="73" t="s">
        <v>67</v>
      </c>
      <c r="O3" s="73" t="s">
        <v>68</v>
      </c>
      <c r="P3" s="74" t="s">
        <v>69</v>
      </c>
    </row>
    <row r="4" spans="1:16" ht="15.75" customHeight="1" x14ac:dyDescent="0.2">
      <c r="A4" s="23"/>
      <c r="B4" s="104" t="s">
        <v>70</v>
      </c>
      <c r="C4" s="105"/>
      <c r="D4" s="24">
        <v>82</v>
      </c>
      <c r="E4" s="24">
        <v>95</v>
      </c>
      <c r="F4" s="24">
        <v>112</v>
      </c>
      <c r="G4" s="24">
        <v>80</v>
      </c>
      <c r="H4" s="24">
        <v>108</v>
      </c>
      <c r="I4" s="24">
        <v>116</v>
      </c>
      <c r="J4" s="24">
        <v>59</v>
      </c>
      <c r="K4" s="24">
        <v>124</v>
      </c>
      <c r="L4" s="24">
        <v>97</v>
      </c>
      <c r="M4" s="24">
        <v>113</v>
      </c>
      <c r="N4" s="24">
        <v>94</v>
      </c>
      <c r="O4" s="24">
        <v>47</v>
      </c>
      <c r="P4" s="83">
        <f>SUM(D4:O4)</f>
        <v>1127</v>
      </c>
    </row>
    <row r="5" spans="1:16" ht="15.75" customHeight="1" x14ac:dyDescent="0.2">
      <c r="A5" s="23"/>
      <c r="B5" s="104" t="s">
        <v>71</v>
      </c>
      <c r="C5" s="105"/>
      <c r="D5" s="24">
        <v>81</v>
      </c>
      <c r="E5" s="17">
        <v>91</v>
      </c>
      <c r="F5" s="17">
        <v>110</v>
      </c>
      <c r="G5" s="17">
        <v>78</v>
      </c>
      <c r="H5" s="17">
        <v>108</v>
      </c>
      <c r="I5" s="17">
        <v>116</v>
      </c>
      <c r="J5" s="17">
        <v>59</v>
      </c>
      <c r="K5" s="17">
        <v>124</v>
      </c>
      <c r="L5" s="17">
        <v>97</v>
      </c>
      <c r="M5" s="17">
        <v>113</v>
      </c>
      <c r="N5" s="17">
        <v>94</v>
      </c>
      <c r="O5" s="17">
        <v>47</v>
      </c>
      <c r="P5" s="83">
        <f t="shared" ref="P5:P38" si="0">SUM(D5:O5)</f>
        <v>1118</v>
      </c>
    </row>
    <row r="6" spans="1:16" ht="15.75" customHeight="1" x14ac:dyDescent="0.2">
      <c r="A6" s="23"/>
      <c r="B6" s="104" t="s">
        <v>76</v>
      </c>
      <c r="C6" s="105"/>
      <c r="D6" s="24">
        <v>2</v>
      </c>
      <c r="E6" s="17">
        <v>2</v>
      </c>
      <c r="F6" s="17">
        <v>2</v>
      </c>
      <c r="G6" s="17">
        <v>4</v>
      </c>
      <c r="H6" s="17">
        <v>4</v>
      </c>
      <c r="I6" s="17">
        <v>6</v>
      </c>
      <c r="J6" s="17">
        <v>0</v>
      </c>
      <c r="K6" s="17">
        <v>5</v>
      </c>
      <c r="L6" s="17">
        <v>6</v>
      </c>
      <c r="M6" s="17">
        <v>15</v>
      </c>
      <c r="N6" s="17">
        <v>2</v>
      </c>
      <c r="O6" s="17">
        <v>2</v>
      </c>
      <c r="P6" s="83">
        <f t="shared" si="0"/>
        <v>50</v>
      </c>
    </row>
    <row r="7" spans="1:16" ht="15.75" customHeight="1" x14ac:dyDescent="0.2">
      <c r="A7" s="23"/>
      <c r="B7" s="104" t="s">
        <v>72</v>
      </c>
      <c r="C7" s="105"/>
      <c r="D7" s="24">
        <v>1</v>
      </c>
      <c r="E7" s="17">
        <v>2</v>
      </c>
      <c r="F7" s="17">
        <v>3</v>
      </c>
      <c r="G7" s="17">
        <v>5</v>
      </c>
      <c r="H7" s="17">
        <v>4</v>
      </c>
      <c r="I7" s="17">
        <v>3</v>
      </c>
      <c r="J7" s="17">
        <v>2</v>
      </c>
      <c r="K7" s="17">
        <v>8</v>
      </c>
      <c r="L7" s="17">
        <v>5</v>
      </c>
      <c r="M7" s="17">
        <v>5</v>
      </c>
      <c r="N7" s="17">
        <v>2</v>
      </c>
      <c r="O7" s="17">
        <v>3</v>
      </c>
      <c r="P7" s="83">
        <f t="shared" si="0"/>
        <v>43</v>
      </c>
    </row>
    <row r="8" spans="1:16" ht="15.75" customHeight="1" x14ac:dyDescent="0.2">
      <c r="A8" s="23"/>
      <c r="B8" s="104" t="s">
        <v>77</v>
      </c>
      <c r="C8" s="105"/>
      <c r="D8" s="24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83">
        <f t="shared" si="0"/>
        <v>0</v>
      </c>
    </row>
    <row r="9" spans="1:16" ht="15.75" customHeight="1" x14ac:dyDescent="0.2">
      <c r="A9" s="23"/>
      <c r="B9" s="104" t="s">
        <v>73</v>
      </c>
      <c r="C9" s="105"/>
      <c r="D9" s="24">
        <v>1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83">
        <f t="shared" si="0"/>
        <v>1</v>
      </c>
    </row>
    <row r="10" spans="1:16" ht="15.75" customHeight="1" x14ac:dyDescent="0.2">
      <c r="A10" s="23"/>
      <c r="B10" s="104" t="s">
        <v>74</v>
      </c>
      <c r="C10" s="105"/>
      <c r="D10" s="24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83">
        <f t="shared" si="0"/>
        <v>0</v>
      </c>
    </row>
    <row r="11" spans="1:16" ht="15.75" customHeight="1" x14ac:dyDescent="0.2">
      <c r="A11" s="23"/>
      <c r="B11" s="104" t="s">
        <v>75</v>
      </c>
      <c r="C11" s="105"/>
      <c r="D11" s="24">
        <v>7</v>
      </c>
      <c r="E11" s="17">
        <v>8</v>
      </c>
      <c r="F11" s="17">
        <v>12</v>
      </c>
      <c r="G11" s="17">
        <v>7</v>
      </c>
      <c r="H11" s="17">
        <v>8</v>
      </c>
      <c r="I11" s="17">
        <v>10</v>
      </c>
      <c r="J11" s="17">
        <v>6</v>
      </c>
      <c r="K11" s="17">
        <v>7</v>
      </c>
      <c r="L11" s="17">
        <v>8</v>
      </c>
      <c r="M11" s="17">
        <v>10</v>
      </c>
      <c r="N11" s="17">
        <v>8</v>
      </c>
      <c r="O11" s="17">
        <v>4</v>
      </c>
      <c r="P11" s="83">
        <f t="shared" si="0"/>
        <v>95</v>
      </c>
    </row>
    <row r="12" spans="1:16" ht="15.75" customHeight="1" x14ac:dyDescent="0.2">
      <c r="A12" s="23"/>
      <c r="B12" s="104" t="s">
        <v>78</v>
      </c>
      <c r="C12" s="105"/>
      <c r="D12" s="24">
        <v>3</v>
      </c>
      <c r="E12" s="17">
        <v>24</v>
      </c>
      <c r="F12" s="17">
        <v>18</v>
      </c>
      <c r="G12" s="17">
        <v>19</v>
      </c>
      <c r="H12" s="17">
        <v>8</v>
      </c>
      <c r="I12" s="17">
        <v>22</v>
      </c>
      <c r="J12" s="17">
        <v>13</v>
      </c>
      <c r="K12" s="17">
        <v>16</v>
      </c>
      <c r="L12" s="17">
        <v>15</v>
      </c>
      <c r="M12" s="17">
        <v>19</v>
      </c>
      <c r="N12" s="17">
        <v>17</v>
      </c>
      <c r="O12" s="17">
        <v>2</v>
      </c>
      <c r="P12" s="83">
        <f t="shared" si="0"/>
        <v>176</v>
      </c>
    </row>
    <row r="13" spans="1:16" ht="15.75" customHeight="1" x14ac:dyDescent="0.2">
      <c r="A13" s="23"/>
      <c r="B13" s="104" t="s">
        <v>79</v>
      </c>
      <c r="C13" s="105"/>
      <c r="D13" s="24">
        <v>1</v>
      </c>
      <c r="E13" s="17">
        <v>3</v>
      </c>
      <c r="F13" s="17">
        <v>3</v>
      </c>
      <c r="G13" s="17">
        <v>1</v>
      </c>
      <c r="H13" s="17">
        <v>3</v>
      </c>
      <c r="I13" s="17">
        <v>4</v>
      </c>
      <c r="J13" s="17">
        <v>2</v>
      </c>
      <c r="K13" s="17">
        <v>2</v>
      </c>
      <c r="L13" s="17">
        <v>5</v>
      </c>
      <c r="M13" s="17">
        <v>2</v>
      </c>
      <c r="N13" s="17">
        <v>4</v>
      </c>
      <c r="O13" s="17">
        <v>2</v>
      </c>
      <c r="P13" s="83">
        <f t="shared" si="0"/>
        <v>32</v>
      </c>
    </row>
    <row r="14" spans="1:16" ht="15.75" customHeight="1" x14ac:dyDescent="0.2">
      <c r="A14" s="23"/>
      <c r="B14" s="104" t="s">
        <v>80</v>
      </c>
      <c r="C14" s="105"/>
      <c r="D14" s="24">
        <v>6</v>
      </c>
      <c r="E14" s="17">
        <v>7</v>
      </c>
      <c r="F14" s="17">
        <v>3</v>
      </c>
      <c r="G14" s="17">
        <v>2</v>
      </c>
      <c r="H14" s="17">
        <v>5</v>
      </c>
      <c r="I14" s="17">
        <v>2</v>
      </c>
      <c r="J14" s="17">
        <v>0</v>
      </c>
      <c r="K14" s="17">
        <v>2</v>
      </c>
      <c r="L14" s="17">
        <v>1</v>
      </c>
      <c r="M14" s="17">
        <v>2</v>
      </c>
      <c r="N14" s="17">
        <v>3</v>
      </c>
      <c r="O14" s="17">
        <v>2</v>
      </c>
      <c r="P14" s="83">
        <f t="shared" si="0"/>
        <v>35</v>
      </c>
    </row>
    <row r="15" spans="1:16" ht="15.75" customHeight="1" x14ac:dyDescent="0.2">
      <c r="A15" s="23"/>
      <c r="B15" s="104" t="s">
        <v>81</v>
      </c>
      <c r="C15" s="105"/>
      <c r="D15" s="24">
        <v>658</v>
      </c>
      <c r="E15" s="17">
        <v>913</v>
      </c>
      <c r="F15" s="17">
        <v>1179</v>
      </c>
      <c r="G15" s="17">
        <v>972</v>
      </c>
      <c r="H15" s="17">
        <v>1140</v>
      </c>
      <c r="I15" s="17">
        <v>1209</v>
      </c>
      <c r="J15" s="17">
        <v>656</v>
      </c>
      <c r="K15" s="17">
        <v>1394</v>
      </c>
      <c r="L15" s="17">
        <v>1053</v>
      </c>
      <c r="M15" s="17">
        <v>1129</v>
      </c>
      <c r="N15" s="17">
        <v>1033</v>
      </c>
      <c r="O15" s="17">
        <v>559</v>
      </c>
      <c r="P15" s="83">
        <f t="shared" si="0"/>
        <v>11895</v>
      </c>
    </row>
    <row r="16" spans="1:16" ht="15.75" customHeight="1" x14ac:dyDescent="0.2">
      <c r="A16" s="23"/>
      <c r="B16" s="104" t="s">
        <v>82</v>
      </c>
      <c r="C16" s="105"/>
      <c r="D16" s="24">
        <v>35</v>
      </c>
      <c r="E16" s="17">
        <v>43</v>
      </c>
      <c r="F16" s="17">
        <v>43</v>
      </c>
      <c r="G16" s="17">
        <v>25</v>
      </c>
      <c r="H16" s="17">
        <v>46</v>
      </c>
      <c r="I16" s="17">
        <v>61</v>
      </c>
      <c r="J16" s="17">
        <v>0</v>
      </c>
      <c r="K16" s="17">
        <v>0</v>
      </c>
      <c r="L16" s="17">
        <v>66</v>
      </c>
      <c r="M16" s="17">
        <v>65</v>
      </c>
      <c r="N16" s="17">
        <v>45</v>
      </c>
      <c r="O16" s="17">
        <v>50</v>
      </c>
      <c r="P16" s="83">
        <f t="shared" si="0"/>
        <v>479</v>
      </c>
    </row>
    <row r="17" spans="1:16" ht="15.75" customHeight="1" x14ac:dyDescent="0.2">
      <c r="A17" s="23"/>
      <c r="B17" s="104" t="s">
        <v>83</v>
      </c>
      <c r="C17" s="105"/>
      <c r="D17" s="24">
        <v>14</v>
      </c>
      <c r="E17" s="17">
        <v>29</v>
      </c>
      <c r="F17" s="17">
        <v>33</v>
      </c>
      <c r="G17" s="17">
        <v>37</v>
      </c>
      <c r="H17" s="17">
        <v>70</v>
      </c>
      <c r="I17" s="17">
        <v>65</v>
      </c>
      <c r="J17" s="17">
        <v>42</v>
      </c>
      <c r="K17" s="17">
        <v>53</v>
      </c>
      <c r="L17" s="17">
        <v>40</v>
      </c>
      <c r="M17" s="17">
        <v>104</v>
      </c>
      <c r="N17" s="17">
        <v>44</v>
      </c>
      <c r="O17" s="17">
        <v>33</v>
      </c>
      <c r="P17" s="83">
        <f t="shared" si="0"/>
        <v>564</v>
      </c>
    </row>
    <row r="18" spans="1:16" x14ac:dyDescent="0.2">
      <c r="A18" s="23"/>
      <c r="B18" s="108" t="s">
        <v>84</v>
      </c>
      <c r="C18" s="109"/>
      <c r="D18" s="25">
        <v>13</v>
      </c>
      <c r="E18" s="30">
        <v>28</v>
      </c>
      <c r="F18" s="30">
        <v>33</v>
      </c>
      <c r="G18" s="30">
        <v>36</v>
      </c>
      <c r="H18" s="30">
        <v>68</v>
      </c>
      <c r="I18" s="30">
        <v>64</v>
      </c>
      <c r="J18" s="30">
        <v>41</v>
      </c>
      <c r="K18" s="30">
        <v>51</v>
      </c>
      <c r="L18" s="30">
        <v>39</v>
      </c>
      <c r="M18" s="30">
        <v>53</v>
      </c>
      <c r="N18" s="30">
        <v>44</v>
      </c>
      <c r="O18" s="30">
        <v>33</v>
      </c>
      <c r="P18" s="83">
        <f t="shared" si="0"/>
        <v>503</v>
      </c>
    </row>
    <row r="19" spans="1:16" x14ac:dyDescent="0.2">
      <c r="A19" s="23"/>
      <c r="B19" s="108" t="s">
        <v>85</v>
      </c>
      <c r="C19" s="109"/>
      <c r="D19" s="25">
        <v>1</v>
      </c>
      <c r="E19" s="30">
        <v>1</v>
      </c>
      <c r="F19" s="30">
        <v>0</v>
      </c>
      <c r="G19" s="30">
        <v>1</v>
      </c>
      <c r="H19" s="30">
        <v>2</v>
      </c>
      <c r="I19" s="30">
        <v>1</v>
      </c>
      <c r="J19" s="30">
        <v>1</v>
      </c>
      <c r="K19" s="30">
        <v>2</v>
      </c>
      <c r="L19" s="30">
        <v>1</v>
      </c>
      <c r="M19" s="30">
        <v>51</v>
      </c>
      <c r="N19" s="30">
        <v>0</v>
      </c>
      <c r="O19" s="30">
        <v>0</v>
      </c>
      <c r="P19" s="83">
        <f t="shared" si="0"/>
        <v>61</v>
      </c>
    </row>
    <row r="20" spans="1:16" ht="15.75" customHeight="1" x14ac:dyDescent="0.2">
      <c r="A20" s="23"/>
      <c r="B20" s="104" t="s">
        <v>86</v>
      </c>
      <c r="C20" s="105"/>
      <c r="D20" s="24">
        <v>12</v>
      </c>
      <c r="E20" s="17">
        <v>5</v>
      </c>
      <c r="F20" s="17">
        <v>36</v>
      </c>
      <c r="G20" s="17">
        <v>19</v>
      </c>
      <c r="H20" s="17">
        <v>42</v>
      </c>
      <c r="I20" s="17">
        <v>29</v>
      </c>
      <c r="J20" s="17">
        <v>38</v>
      </c>
      <c r="K20" s="17">
        <v>60</v>
      </c>
      <c r="L20" s="17">
        <v>108</v>
      </c>
      <c r="M20" s="17">
        <v>32</v>
      </c>
      <c r="N20" s="17">
        <v>50</v>
      </c>
      <c r="O20" s="17">
        <v>45</v>
      </c>
      <c r="P20" s="83">
        <f>K20</f>
        <v>60</v>
      </c>
    </row>
    <row r="21" spans="1:16" ht="15.75" customHeight="1" x14ac:dyDescent="0.2">
      <c r="A21" s="23"/>
      <c r="B21" s="104" t="s">
        <v>87</v>
      </c>
      <c r="C21" s="105"/>
      <c r="D21" s="24">
        <v>0</v>
      </c>
      <c r="E21" s="17">
        <v>2</v>
      </c>
      <c r="F21" s="17">
        <v>3</v>
      </c>
      <c r="G21" s="17">
        <v>25</v>
      </c>
      <c r="H21" s="17">
        <v>20</v>
      </c>
      <c r="I21" s="17">
        <v>50</v>
      </c>
      <c r="J21" s="17">
        <v>2</v>
      </c>
      <c r="K21" s="17">
        <v>2</v>
      </c>
      <c r="L21" s="17">
        <v>0</v>
      </c>
      <c r="M21" s="17">
        <v>2</v>
      </c>
      <c r="N21" s="17">
        <v>2</v>
      </c>
      <c r="O21" s="17">
        <v>3</v>
      </c>
      <c r="P21" s="83">
        <f t="shared" si="0"/>
        <v>111</v>
      </c>
    </row>
    <row r="22" spans="1:16" ht="15.75" customHeight="1" x14ac:dyDescent="0.2">
      <c r="A22" s="23"/>
      <c r="B22" s="104" t="s">
        <v>88</v>
      </c>
      <c r="C22" s="105"/>
      <c r="D22" s="24">
        <v>0</v>
      </c>
      <c r="E22" s="17">
        <v>3</v>
      </c>
      <c r="F22" s="17">
        <v>4</v>
      </c>
      <c r="G22" s="17">
        <v>5</v>
      </c>
      <c r="H22" s="17">
        <v>2</v>
      </c>
      <c r="I22" s="17">
        <v>2</v>
      </c>
      <c r="J22" s="17">
        <v>1</v>
      </c>
      <c r="K22" s="17">
        <v>1</v>
      </c>
      <c r="L22" s="17">
        <v>0</v>
      </c>
      <c r="M22" s="17">
        <v>2</v>
      </c>
      <c r="N22" s="17">
        <v>1</v>
      </c>
      <c r="O22" s="17">
        <v>2</v>
      </c>
      <c r="P22" s="83">
        <f t="shared" si="0"/>
        <v>23</v>
      </c>
    </row>
    <row r="23" spans="1:16" ht="15.75" customHeight="1" x14ac:dyDescent="0.2">
      <c r="A23" s="23"/>
      <c r="B23" s="104" t="s">
        <v>89</v>
      </c>
      <c r="C23" s="105"/>
      <c r="D23" s="24">
        <v>0</v>
      </c>
      <c r="E23" s="17">
        <v>0</v>
      </c>
      <c r="F23" s="17">
        <v>0</v>
      </c>
      <c r="G23" s="17">
        <v>0</v>
      </c>
      <c r="H23" s="17">
        <v>0</v>
      </c>
      <c r="I23" s="17">
        <v>2</v>
      </c>
      <c r="J23" s="17">
        <v>11</v>
      </c>
      <c r="K23" s="17">
        <v>40</v>
      </c>
      <c r="L23" s="17">
        <v>0</v>
      </c>
      <c r="M23" s="17">
        <v>0</v>
      </c>
      <c r="N23" s="17">
        <v>0</v>
      </c>
      <c r="O23" s="17">
        <v>0</v>
      </c>
      <c r="P23" s="83">
        <f t="shared" si="0"/>
        <v>53</v>
      </c>
    </row>
    <row r="24" spans="1:16" ht="15.75" customHeight="1" x14ac:dyDescent="0.2">
      <c r="A24" s="23"/>
      <c r="B24" s="104" t="s">
        <v>90</v>
      </c>
      <c r="C24" s="105"/>
      <c r="D24" s="24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83">
        <f t="shared" si="0"/>
        <v>0</v>
      </c>
    </row>
    <row r="25" spans="1:16" ht="31.5" customHeight="1" x14ac:dyDescent="0.2">
      <c r="A25" s="23"/>
      <c r="B25" s="104" t="s">
        <v>91</v>
      </c>
      <c r="C25" s="105"/>
      <c r="D25" s="24">
        <v>1</v>
      </c>
      <c r="E25" s="17">
        <v>0</v>
      </c>
      <c r="F25" s="17">
        <v>0</v>
      </c>
      <c r="G25" s="17">
        <v>1</v>
      </c>
      <c r="H25" s="17">
        <v>1</v>
      </c>
      <c r="I25" s="17">
        <v>2</v>
      </c>
      <c r="J25" s="17">
        <v>2</v>
      </c>
      <c r="K25" s="17">
        <v>2</v>
      </c>
      <c r="L25" s="17">
        <v>1</v>
      </c>
      <c r="M25" s="17">
        <v>0</v>
      </c>
      <c r="N25" s="17">
        <v>1</v>
      </c>
      <c r="O25" s="17">
        <v>2</v>
      </c>
      <c r="P25" s="83">
        <f t="shared" si="0"/>
        <v>13</v>
      </c>
    </row>
    <row r="26" spans="1:16" ht="15.75" customHeight="1" x14ac:dyDescent="0.2">
      <c r="A26" s="23"/>
      <c r="B26" s="104" t="s">
        <v>92</v>
      </c>
      <c r="C26" s="105"/>
      <c r="D26" s="24">
        <v>2</v>
      </c>
      <c r="E26" s="17">
        <v>4</v>
      </c>
      <c r="F26" s="17">
        <v>0</v>
      </c>
      <c r="G26" s="17">
        <v>1</v>
      </c>
      <c r="H26" s="17">
        <v>3</v>
      </c>
      <c r="I26" s="17">
        <v>3</v>
      </c>
      <c r="J26" s="17">
        <v>2</v>
      </c>
      <c r="K26" s="17">
        <v>1</v>
      </c>
      <c r="L26" s="17">
        <v>1</v>
      </c>
      <c r="M26" s="17">
        <v>1</v>
      </c>
      <c r="N26" s="17">
        <v>5</v>
      </c>
      <c r="O26" s="17">
        <v>1</v>
      </c>
      <c r="P26" s="83">
        <f t="shared" si="0"/>
        <v>24</v>
      </c>
    </row>
    <row r="27" spans="1:16" ht="15.75" customHeight="1" x14ac:dyDescent="0.2">
      <c r="A27" s="23"/>
      <c r="B27" s="104" t="s">
        <v>93</v>
      </c>
      <c r="C27" s="105"/>
      <c r="D27" s="24">
        <v>0</v>
      </c>
      <c r="E27" s="17">
        <v>1</v>
      </c>
      <c r="F27" s="17">
        <v>2</v>
      </c>
      <c r="G27" s="17">
        <v>3</v>
      </c>
      <c r="H27" s="17">
        <v>3</v>
      </c>
      <c r="I27" s="17">
        <v>2</v>
      </c>
      <c r="J27" s="17">
        <v>2</v>
      </c>
      <c r="K27" s="17">
        <v>1</v>
      </c>
      <c r="L27" s="17">
        <v>3</v>
      </c>
      <c r="M27" s="17">
        <v>3</v>
      </c>
      <c r="N27" s="17">
        <v>2</v>
      </c>
      <c r="O27" s="17">
        <v>2</v>
      </c>
      <c r="P27" s="83">
        <f t="shared" si="0"/>
        <v>24</v>
      </c>
    </row>
    <row r="28" spans="1:16" x14ac:dyDescent="0.2">
      <c r="A28" s="23"/>
      <c r="B28" s="108" t="s">
        <v>25</v>
      </c>
      <c r="C28" s="109"/>
      <c r="D28" s="25">
        <v>0</v>
      </c>
      <c r="E28" s="30">
        <v>0</v>
      </c>
      <c r="F28" s="30">
        <v>1</v>
      </c>
      <c r="G28" s="30">
        <v>2</v>
      </c>
      <c r="H28" s="30">
        <v>2</v>
      </c>
      <c r="I28" s="30">
        <v>0</v>
      </c>
      <c r="J28" s="30">
        <v>0</v>
      </c>
      <c r="K28" s="30">
        <v>0</v>
      </c>
      <c r="L28" s="30">
        <v>2</v>
      </c>
      <c r="M28" s="30">
        <v>1</v>
      </c>
      <c r="N28" s="30">
        <v>2</v>
      </c>
      <c r="O28" s="30">
        <v>2</v>
      </c>
      <c r="P28" s="83">
        <f t="shared" si="0"/>
        <v>12</v>
      </c>
    </row>
    <row r="29" spans="1:16" x14ac:dyDescent="0.2">
      <c r="A29" s="23"/>
      <c r="B29" s="108" t="s">
        <v>26</v>
      </c>
      <c r="C29" s="109"/>
      <c r="D29" s="25">
        <v>0</v>
      </c>
      <c r="E29" s="30">
        <v>1</v>
      </c>
      <c r="F29" s="30">
        <v>0</v>
      </c>
      <c r="G29" s="30">
        <v>0</v>
      </c>
      <c r="H29" s="30">
        <v>0</v>
      </c>
      <c r="I29" s="30">
        <v>1</v>
      </c>
      <c r="J29" s="30">
        <v>1</v>
      </c>
      <c r="K29" s="30">
        <v>1</v>
      </c>
      <c r="L29" s="30">
        <v>1</v>
      </c>
      <c r="M29" s="30">
        <v>1</v>
      </c>
      <c r="N29" s="30">
        <v>0</v>
      </c>
      <c r="O29" s="30">
        <v>0</v>
      </c>
      <c r="P29" s="83">
        <f t="shared" si="0"/>
        <v>6</v>
      </c>
    </row>
    <row r="30" spans="1:16" x14ac:dyDescent="0.2">
      <c r="A30" s="23"/>
      <c r="B30" s="108" t="s">
        <v>27</v>
      </c>
      <c r="C30" s="109"/>
      <c r="D30" s="25">
        <v>0</v>
      </c>
      <c r="E30" s="30">
        <v>0</v>
      </c>
      <c r="F30" s="30">
        <v>1</v>
      </c>
      <c r="G30" s="30">
        <v>1</v>
      </c>
      <c r="H30" s="30">
        <v>1</v>
      </c>
      <c r="I30" s="30">
        <v>1</v>
      </c>
      <c r="J30" s="30">
        <v>1</v>
      </c>
      <c r="K30" s="30">
        <v>0</v>
      </c>
      <c r="L30" s="30">
        <v>0</v>
      </c>
      <c r="M30" s="30">
        <v>1</v>
      </c>
      <c r="N30" s="30">
        <v>0</v>
      </c>
      <c r="O30" s="30">
        <v>0</v>
      </c>
      <c r="P30" s="83">
        <f t="shared" si="0"/>
        <v>6</v>
      </c>
    </row>
    <row r="31" spans="1:16" ht="15.75" customHeight="1" x14ac:dyDescent="0.2">
      <c r="A31" s="23"/>
      <c r="B31" s="104" t="s">
        <v>94</v>
      </c>
      <c r="C31" s="105"/>
      <c r="D31" s="24">
        <v>1</v>
      </c>
      <c r="E31" s="17">
        <v>2</v>
      </c>
      <c r="F31" s="17">
        <v>5</v>
      </c>
      <c r="G31" s="17">
        <v>2</v>
      </c>
      <c r="H31" s="17">
        <v>8</v>
      </c>
      <c r="I31" s="17">
        <v>6</v>
      </c>
      <c r="J31" s="17">
        <v>3</v>
      </c>
      <c r="K31" s="17">
        <v>7</v>
      </c>
      <c r="L31" s="17">
        <v>5</v>
      </c>
      <c r="M31" s="17">
        <v>5</v>
      </c>
      <c r="N31" s="17">
        <v>9</v>
      </c>
      <c r="O31" s="17">
        <v>5</v>
      </c>
      <c r="P31" s="83">
        <f t="shared" si="0"/>
        <v>58</v>
      </c>
    </row>
    <row r="32" spans="1:16" ht="15.75" customHeight="1" x14ac:dyDescent="0.2">
      <c r="A32" s="23"/>
      <c r="B32" s="104" t="s">
        <v>95</v>
      </c>
      <c r="C32" s="105"/>
      <c r="D32" s="24">
        <v>2</v>
      </c>
      <c r="E32" s="17">
        <v>5</v>
      </c>
      <c r="F32" s="17">
        <v>0</v>
      </c>
      <c r="G32" s="17">
        <v>3</v>
      </c>
      <c r="H32" s="17">
        <v>3</v>
      </c>
      <c r="I32" s="17">
        <v>0</v>
      </c>
      <c r="J32" s="17">
        <v>0</v>
      </c>
      <c r="K32" s="17">
        <v>2</v>
      </c>
      <c r="L32" s="17">
        <v>1</v>
      </c>
      <c r="M32" s="17">
        <v>2</v>
      </c>
      <c r="N32" s="17">
        <v>0</v>
      </c>
      <c r="O32" s="17">
        <v>1</v>
      </c>
      <c r="P32" s="83">
        <f t="shared" si="0"/>
        <v>19</v>
      </c>
    </row>
    <row r="33" spans="1:16" x14ac:dyDescent="0.2">
      <c r="A33" s="23"/>
      <c r="B33" s="108" t="s">
        <v>96</v>
      </c>
      <c r="C33" s="109"/>
      <c r="D33" s="25">
        <v>0</v>
      </c>
      <c r="E33" s="30">
        <v>0</v>
      </c>
      <c r="F33" s="30">
        <v>0</v>
      </c>
      <c r="G33" s="30">
        <v>2</v>
      </c>
      <c r="H33" s="30">
        <v>2</v>
      </c>
      <c r="I33" s="30">
        <v>0</v>
      </c>
      <c r="J33" s="30">
        <v>0</v>
      </c>
      <c r="K33" s="30">
        <v>1</v>
      </c>
      <c r="L33" s="30">
        <v>0</v>
      </c>
      <c r="M33" s="30">
        <v>1</v>
      </c>
      <c r="N33" s="30">
        <v>0</v>
      </c>
      <c r="O33" s="30">
        <v>0</v>
      </c>
      <c r="P33" s="83">
        <f t="shared" si="0"/>
        <v>6</v>
      </c>
    </row>
    <row r="34" spans="1:16" x14ac:dyDescent="0.2">
      <c r="A34" s="23"/>
      <c r="B34" s="108" t="s">
        <v>97</v>
      </c>
      <c r="C34" s="109"/>
      <c r="D34" s="25">
        <v>2</v>
      </c>
      <c r="E34" s="30">
        <v>5</v>
      </c>
      <c r="F34" s="30">
        <v>0</v>
      </c>
      <c r="G34" s="30">
        <v>1</v>
      </c>
      <c r="H34" s="30">
        <v>1</v>
      </c>
      <c r="I34" s="30">
        <v>0</v>
      </c>
      <c r="J34" s="30">
        <v>0</v>
      </c>
      <c r="K34" s="30">
        <v>1</v>
      </c>
      <c r="L34" s="30">
        <v>1</v>
      </c>
      <c r="M34" s="30">
        <v>1</v>
      </c>
      <c r="N34" s="30">
        <v>0</v>
      </c>
      <c r="O34" s="30">
        <v>1</v>
      </c>
      <c r="P34" s="83">
        <f t="shared" si="0"/>
        <v>13</v>
      </c>
    </row>
    <row r="35" spans="1:16" ht="15.75" customHeight="1" x14ac:dyDescent="0.2">
      <c r="A35" s="23"/>
      <c r="B35" s="104" t="s">
        <v>98</v>
      </c>
      <c r="C35" s="105"/>
      <c r="D35" s="24">
        <v>1</v>
      </c>
      <c r="E35" s="17">
        <v>0</v>
      </c>
      <c r="F35" s="17">
        <v>0</v>
      </c>
      <c r="G35" s="17">
        <v>0</v>
      </c>
      <c r="H35" s="17">
        <v>0</v>
      </c>
      <c r="I35" s="17">
        <v>1</v>
      </c>
      <c r="J35" s="17">
        <v>1</v>
      </c>
      <c r="K35" s="17">
        <v>2</v>
      </c>
      <c r="L35" s="17">
        <v>3</v>
      </c>
      <c r="M35" s="17">
        <v>3</v>
      </c>
      <c r="N35" s="17">
        <v>3</v>
      </c>
      <c r="O35" s="17">
        <v>2</v>
      </c>
      <c r="P35" s="83">
        <f t="shared" si="0"/>
        <v>16</v>
      </c>
    </row>
    <row r="36" spans="1:16" ht="15.75" customHeight="1" x14ac:dyDescent="0.2">
      <c r="A36" s="23"/>
      <c r="B36" s="104" t="s">
        <v>99</v>
      </c>
      <c r="C36" s="105"/>
      <c r="D36" s="24">
        <v>2</v>
      </c>
      <c r="E36" s="17">
        <v>2</v>
      </c>
      <c r="F36" s="17">
        <v>3</v>
      </c>
      <c r="G36" s="17">
        <v>3</v>
      </c>
      <c r="H36" s="17">
        <v>4</v>
      </c>
      <c r="I36" s="17">
        <v>3</v>
      </c>
      <c r="J36" s="17">
        <v>2</v>
      </c>
      <c r="K36" s="17">
        <v>4</v>
      </c>
      <c r="L36" s="17">
        <v>2</v>
      </c>
      <c r="M36" s="17">
        <v>3</v>
      </c>
      <c r="N36" s="17">
        <v>3</v>
      </c>
      <c r="O36" s="17">
        <v>3</v>
      </c>
      <c r="P36" s="83">
        <f t="shared" si="0"/>
        <v>34</v>
      </c>
    </row>
    <row r="37" spans="1:16" ht="15.75" customHeight="1" x14ac:dyDescent="0.2">
      <c r="A37" s="23"/>
      <c r="B37" s="104" t="s">
        <v>100</v>
      </c>
      <c r="C37" s="105"/>
      <c r="D37" s="24">
        <v>154</v>
      </c>
      <c r="E37" s="17">
        <v>351</v>
      </c>
      <c r="F37" s="17">
        <v>372</v>
      </c>
      <c r="G37" s="17">
        <v>257</v>
      </c>
      <c r="H37" s="17">
        <v>314</v>
      </c>
      <c r="I37" s="17">
        <v>370</v>
      </c>
      <c r="J37" s="17">
        <v>190</v>
      </c>
      <c r="K37" s="17">
        <v>380</v>
      </c>
      <c r="L37" s="17">
        <v>293</v>
      </c>
      <c r="M37" s="17">
        <v>357</v>
      </c>
      <c r="N37" s="17">
        <v>320</v>
      </c>
      <c r="O37" s="17">
        <v>190</v>
      </c>
      <c r="P37" s="83">
        <f t="shared" si="0"/>
        <v>3548</v>
      </c>
    </row>
    <row r="38" spans="1:16" ht="31.5" customHeight="1" thickBot="1" x14ac:dyDescent="0.25">
      <c r="A38" s="23"/>
      <c r="B38" s="110" t="s">
        <v>101</v>
      </c>
      <c r="C38" s="111"/>
      <c r="D38" s="84">
        <v>0</v>
      </c>
      <c r="E38" s="85">
        <v>0</v>
      </c>
      <c r="F38" s="85">
        <v>0</v>
      </c>
      <c r="G38" s="85">
        <v>550</v>
      </c>
      <c r="H38" s="85">
        <v>300</v>
      </c>
      <c r="I38" s="85">
        <v>0</v>
      </c>
      <c r="J38" s="85">
        <v>0</v>
      </c>
      <c r="K38" s="85">
        <v>0</v>
      </c>
      <c r="L38" s="85">
        <v>0</v>
      </c>
      <c r="M38" s="85">
        <v>0</v>
      </c>
      <c r="N38" s="85">
        <v>0</v>
      </c>
      <c r="O38" s="85">
        <v>0</v>
      </c>
      <c r="P38" s="86">
        <f t="shared" si="0"/>
        <v>850</v>
      </c>
    </row>
    <row r="39" spans="1:16" x14ac:dyDescent="0.2">
      <c r="A39" s="23"/>
      <c r="B39" s="9"/>
      <c r="C39" s="9"/>
      <c r="D39" s="28"/>
    </row>
    <row r="41" spans="1:16" x14ac:dyDescent="0.2">
      <c r="B41" s="136" t="s">
        <v>103</v>
      </c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</row>
    <row r="42" spans="1:16" x14ac:dyDescent="0.2">
      <c r="B42" s="29"/>
    </row>
  </sheetData>
  <mergeCells count="39">
    <mergeCell ref="B41:O41"/>
    <mergeCell ref="B36:C36"/>
    <mergeCell ref="B37:C37"/>
    <mergeCell ref="B38:C38"/>
    <mergeCell ref="B31:C31"/>
    <mergeCell ref="B32:C32"/>
    <mergeCell ref="B33:C33"/>
    <mergeCell ref="B34:C34"/>
    <mergeCell ref="B35:C35"/>
    <mergeCell ref="B27:C27"/>
    <mergeCell ref="B28:C28"/>
    <mergeCell ref="B29:C29"/>
    <mergeCell ref="B30:C30"/>
    <mergeCell ref="B22:C22"/>
    <mergeCell ref="B23:C23"/>
    <mergeCell ref="B24:C24"/>
    <mergeCell ref="B25:C25"/>
    <mergeCell ref="B26:C26"/>
    <mergeCell ref="B21:C21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1:P1"/>
    <mergeCell ref="B2:O2"/>
    <mergeCell ref="B10:C10"/>
    <mergeCell ref="B3:C3"/>
    <mergeCell ref="B4:C4"/>
    <mergeCell ref="B5:C5"/>
    <mergeCell ref="B6:C6"/>
    <mergeCell ref="B7:C7"/>
    <mergeCell ref="B8:C8"/>
    <mergeCell ref="B9:C9"/>
  </mergeCells>
  <printOptions horizontalCentered="1"/>
  <pageMargins left="0.9055118110236221" right="0.70866141732283472" top="0.94488188976377963" bottom="0.94488188976377963" header="0.31496062992125984" footer="0.31496062992125984"/>
  <pageSetup scale="65" orientation="landscape" r:id="rId1"/>
  <headerFooter>
    <oddHeader>&amp;L&amp;G&amp;C&amp;"Century Gothic,Negrita"&amp;12PODER JUDICIAL DEL ESTADO DE TLAXCALA
CONTRALORÍA&amp;R&amp;G&amp;K00+000____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31</vt:i4>
      </vt:variant>
    </vt:vector>
  </HeadingPairs>
  <TitlesOfParts>
    <vt:vector size="47" baseType="lpstr">
      <vt:lpstr>1 CUAUH</vt:lpstr>
      <vt:lpstr>2 CUAUH</vt:lpstr>
      <vt:lpstr>3 CUAUH</vt:lpstr>
      <vt:lpstr>4 CUAUH</vt:lpstr>
      <vt:lpstr>JUAREZ</vt:lpstr>
      <vt:lpstr>ZARAGOZA</vt:lpstr>
      <vt:lpstr>JMYOMC</vt:lpstr>
      <vt:lpstr>1FAMCUAUH</vt:lpstr>
      <vt:lpstr>2FAMCUAUH</vt:lpstr>
      <vt:lpstr>3FAMCUAUH</vt:lpstr>
      <vt:lpstr>FAMJUAREZ</vt:lpstr>
      <vt:lpstr>FAMZARAGO</vt:lpstr>
      <vt:lpstr>4FAMCUAUH</vt:lpstr>
      <vt:lpstr>MORELOS</vt:lpstr>
      <vt:lpstr>OCAMPO</vt:lpstr>
      <vt:lpstr>XICOTENCATL</vt:lpstr>
      <vt:lpstr>'1 CUAUH'!Área_de_impresión</vt:lpstr>
      <vt:lpstr>'1FAMCUAUH'!Área_de_impresión</vt:lpstr>
      <vt:lpstr>'2 CUAUH'!Área_de_impresión</vt:lpstr>
      <vt:lpstr>'2FAMCUAUH'!Área_de_impresión</vt:lpstr>
      <vt:lpstr>'3 CUAUH'!Área_de_impresión</vt:lpstr>
      <vt:lpstr>'3FAMCUAUH'!Área_de_impresión</vt:lpstr>
      <vt:lpstr>'4 CUAUH'!Área_de_impresión</vt:lpstr>
      <vt:lpstr>'4FAMCUAUH'!Área_de_impresión</vt:lpstr>
      <vt:lpstr>FAMJUAREZ!Área_de_impresión</vt:lpstr>
      <vt:lpstr>FAMZARAGO!Área_de_impresión</vt:lpstr>
      <vt:lpstr>JUAREZ!Área_de_impresión</vt:lpstr>
      <vt:lpstr>MORELOS!Área_de_impresión</vt:lpstr>
      <vt:lpstr>OCAMPO!Área_de_impresión</vt:lpstr>
      <vt:lpstr>XICOTENCATL!Área_de_impresión</vt:lpstr>
      <vt:lpstr>ZARAGOZA!Área_de_impresión</vt:lpstr>
      <vt:lpstr>'1 CUAUH'!Títulos_a_imprimir</vt:lpstr>
      <vt:lpstr>'1FAMCUAUH'!Títulos_a_imprimir</vt:lpstr>
      <vt:lpstr>'2 CUAUH'!Títulos_a_imprimir</vt:lpstr>
      <vt:lpstr>'2FAMCUAUH'!Títulos_a_imprimir</vt:lpstr>
      <vt:lpstr>'3 CUAUH'!Títulos_a_imprimir</vt:lpstr>
      <vt:lpstr>'3FAMCUAUH'!Títulos_a_imprimir</vt:lpstr>
      <vt:lpstr>'4 CUAUH'!Títulos_a_imprimir</vt:lpstr>
      <vt:lpstr>'4FAMCUAUH'!Títulos_a_imprimir</vt:lpstr>
      <vt:lpstr>FAMJUAREZ!Títulos_a_imprimir</vt:lpstr>
      <vt:lpstr>FAMZARAGO!Títulos_a_imprimir</vt:lpstr>
      <vt:lpstr>JMYOMC!Títulos_a_imprimir</vt:lpstr>
      <vt:lpstr>JUAREZ!Títulos_a_imprimir</vt:lpstr>
      <vt:lpstr>MORELOS!Títulos_a_imprimir</vt:lpstr>
      <vt:lpstr>OCAMPO!Títulos_a_imprimir</vt:lpstr>
      <vt:lpstr>XICOTENCATL!Títulos_a_imprimir</vt:lpstr>
      <vt:lpstr>ZARAGOZA!Títulos_a_imprimir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PJ-TLAX-244-01</dc:creator>
  <cp:lastModifiedBy>PJ-TLAX-244-01</cp:lastModifiedBy>
  <dcterms:created xsi:type="dcterms:W3CDTF">2022-02-28T17:00:28Z</dcterms:created>
  <dcterms:modified xsi:type="dcterms:W3CDTF">2022-04-06T14:45:29Z</dcterms:modified>
</cp:coreProperties>
</file>